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20 целевые" sheetId="1" r:id="rId1"/>
  </sheets>
  <definedNames/>
  <calcPr fullCalcOnLoad="1"/>
</workbook>
</file>

<file path=xl/sharedStrings.xml><?xml version="1.0" encoding="utf-8"?>
<sst xmlns="http://schemas.openxmlformats.org/spreadsheetml/2006/main" count="296" uniqueCount="139">
  <si>
    <t>Целевая статья раздела</t>
  </si>
  <si>
    <t>Вид расхода</t>
  </si>
  <si>
    <t>Всего по МО сельское поселение Каркатеевы</t>
  </si>
  <si>
    <t>244</t>
  </si>
  <si>
    <t>Резервный фонд</t>
  </si>
  <si>
    <t xml:space="preserve">Наименование 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</si>
  <si>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</si>
  <si>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</si>
  <si>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</si>
  <si>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</si>
  <si>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</si>
  <si>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</si>
  <si>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</si>
  <si>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</si>
  <si>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</si>
  <si>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</si>
  <si>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</si>
  <si>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</si>
  <si>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</si>
  <si>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</si>
  <si>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</si>
  <si>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</si>
  <si>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</si>
  <si>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</si>
  <si>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</si>
  <si>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</si>
  <si>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</si>
  <si>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</si>
  <si>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</si>
  <si>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</si>
  <si>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50.0.00.00000</t>
  </si>
  <si>
    <t>Субсидии на создание условий для деятельности народных дружин</t>
  </si>
  <si>
    <t>04.0.01.99990</t>
  </si>
  <si>
    <t>09.0.01.99990</t>
  </si>
  <si>
    <t>11.0.01.99990</t>
  </si>
  <si>
    <t>к решению Совета депутатов</t>
  </si>
  <si>
    <t>10.0.01.99990</t>
  </si>
  <si>
    <t>500</t>
  </si>
  <si>
    <t>540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</si>
  <si>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</si>
  <si>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</si>
  <si>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</si>
  <si>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Социальное обеспечение и иные выплаты населению</t>
  </si>
  <si>
    <t>Иные выплаты населению</t>
  </si>
  <si>
    <t>01.0.00.00000</t>
  </si>
  <si>
    <t>01.0.01.00000</t>
  </si>
  <si>
    <t>Основное мероприятие " Содержание и ремонт автомобильных дорог"</t>
  </si>
  <si>
    <t>02.0.0000000</t>
  </si>
  <si>
    <t>02.0.01.00000</t>
  </si>
  <si>
    <t>02.0.01.99990</t>
  </si>
  <si>
    <t>Основное мероприятие "Профилактики экстремизма, терроризма"</t>
  </si>
  <si>
    <t>03.0.00.00000</t>
  </si>
  <si>
    <t>03.0.01.00000</t>
  </si>
  <si>
    <t>03.0.01.82300</t>
  </si>
  <si>
    <t>03.0.01.S2300</t>
  </si>
  <si>
    <t>Основное мероприятие "Профилактика правонарушений"</t>
  </si>
  <si>
    <t>Создание условий для деятельности народных дружин (cофинансирование)</t>
  </si>
  <si>
    <t>04.0.00.00000</t>
  </si>
  <si>
    <t>04.0.01.00000</t>
  </si>
  <si>
    <t>Основное мероприятие "Приобретение и сопровождение программного обеспечения, оборудования"</t>
  </si>
  <si>
    <t>05.0.00.00000</t>
  </si>
  <si>
    <t>05.0.02.00000</t>
  </si>
  <si>
    <t>05.0.02.99990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</si>
  <si>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</si>
  <si>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Основное мероприятие "Повышение уровня благоустройства территорий общего пользования"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</si>
  <si>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</si>
  <si>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10.0.00.00000</t>
  </si>
  <si>
    <t>10.0.01.00000</t>
  </si>
  <si>
    <t>10.0.01.02040</t>
  </si>
  <si>
    <t>Основное мероприятие "Составление проекта бюджета поселения, исполнение бюджета поселения, формирование отчетности"</t>
  </si>
  <si>
    <t>Расходы на обеспечение функций органов местного самоуправления (местное самоуправление)</t>
  </si>
  <si>
    <t>06.0.00.00000</t>
  </si>
  <si>
    <t>06.0.01.00000</t>
  </si>
  <si>
    <t>06.0.01.02040</t>
  </si>
  <si>
    <t>Основное мероприятие "Повышение квалификации муниципальных служащих"</t>
  </si>
  <si>
    <t>07.0.00.00000</t>
  </si>
  <si>
    <t>07.0.01.00000</t>
  </si>
  <si>
    <t>Основное мероприятие "Трудоустройство несовершеннолетних граждан"</t>
  </si>
  <si>
    <t>07.0.01.99990</t>
  </si>
  <si>
    <t>07.0.02.00000</t>
  </si>
  <si>
    <t>Основное мероприятие "Организация отдыха детей, подростков, молодежи"</t>
  </si>
  <si>
    <t>07.0.02.99990</t>
  </si>
  <si>
    <t>08.0.00.00000</t>
  </si>
  <si>
    <t>08.0.01.00000</t>
  </si>
  <si>
    <t>08.0.01.99990</t>
  </si>
  <si>
    <t>Основное мероприятие "Содержание и ремонт муниципального имущества"</t>
  </si>
  <si>
    <t>08.0.02.99990</t>
  </si>
  <si>
    <t>Основное мероприятие "Техническая инвентаризация и паспортизация объектов"</t>
  </si>
  <si>
    <t>09.0.00.00000</t>
  </si>
  <si>
    <t>09.0.01.00000</t>
  </si>
  <si>
    <t>Основное мероприятие "Создание условий для пожарной безопасности"</t>
  </si>
  <si>
    <t>11.0.00.00000</t>
  </si>
  <si>
    <t>11.0.01.00000</t>
  </si>
  <si>
    <t>Основное мероприятие "Повышение энергетической эффективности"</t>
  </si>
  <si>
    <t>50.0.00.89020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</si>
  <si>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</si>
  <si>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</si>
  <si>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</si>
  <si>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</si>
  <si>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10.0.02.89020</t>
  </si>
  <si>
    <t>10.0.02.00000</t>
  </si>
  <si>
    <t>Основное мероприятие "Межбюджетные трансферты из бюджета поселения бюджету Нефтеюганского района"</t>
  </si>
  <si>
    <t>08.0.02.00000</t>
  </si>
  <si>
    <t>Расходы на реализацию проектов "Народный бюджет"</t>
  </si>
  <si>
    <t>12.0.00.00000</t>
  </si>
  <si>
    <t>12.0.02.84290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</si>
  <si>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</si>
  <si>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2019-2022 годы" 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</si>
  <si>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</si>
  <si>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</si>
  <si>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</si>
  <si>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</si>
  <si>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</si>
  <si>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05.0.F2.55550</t>
  </si>
  <si>
    <t>05.0.F2.00000</t>
  </si>
  <si>
    <t>Основное мероприятие "Федеральный проект "Формирование комфортной городской среды"</t>
  </si>
  <si>
    <t>Утверждено (тыс. рублей)</t>
  </si>
  <si>
    <t>Распределение бюджетных ассигнований по целевым статьям (муниципальным программам и программным направлениямдечтельности) видов расходов классификации расходов бюджета сельского поселения Каркатеевы на 2020 год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</si>
  <si>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2020 - 2023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</si>
  <si>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– 2023 годы"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</si>
  <si>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2020-2023 годы"</t>
  </si>
  <si>
    <t>05.0.03.89001</t>
  </si>
  <si>
    <t>05.0.03.99990</t>
  </si>
  <si>
    <t>Реализация мероприятий</t>
  </si>
  <si>
    <t>05.0.03.00000</t>
  </si>
  <si>
    <t>Основное мероприятие "Реализация проектов "Народный бюджет"</t>
  </si>
  <si>
    <t>Муниципальная программа "Развитие муниципальной службы в муниципальном образовании сельское поселение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</si>
  <si>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 – 2023 годы"</t>
  </si>
  <si>
    <t>Реализация мероприятий муниципальной программы «Управление имуществом муниципального образования сельского поселения Каркатеевы на 2020-2023 годы»</t>
  </si>
  <si>
    <t>Муниципальная программа "Укрепление пожарной безопасности на территории муниципального образования сельское поселение Каркатеевы на 2020 – 2023 годы"</t>
  </si>
  <si>
    <t>Муниципальная программа «Повышение эффективности 
бюджетных расходов сельского поселения Каркатеевы на 2020-2023 годы»</t>
  </si>
  <si>
    <t>2020 год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</si>
  <si>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2020-2023 годы»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</si>
  <si>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2020-2024 годы"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</si>
  <si>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2020-2024 годы»</t>
  </si>
  <si>
    <t>Обеспечение защиты информации и персональных данных</t>
  </si>
  <si>
    <t>Приложение 9</t>
  </si>
  <si>
    <r>
      <t xml:space="preserve">от </t>
    </r>
    <r>
      <rPr>
        <u val="single"/>
        <sz val="13"/>
        <rFont val="Arial"/>
        <family val="2"/>
      </rPr>
      <t xml:space="preserve">05.12.2019 </t>
    </r>
    <r>
      <rPr>
        <sz val="13"/>
        <rFont val="Arial"/>
        <family val="2"/>
      </rPr>
      <t>№ _</t>
    </r>
    <r>
      <rPr>
        <u val="single"/>
        <sz val="13"/>
        <rFont val="Arial"/>
        <family val="2"/>
      </rPr>
      <t>69</t>
    </r>
  </si>
  <si>
    <t>04.0.01.89004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</si>
</sst>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91" fontId="5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15">
      <selection activeCell="C117" sqref="C117"/>
    </sheetView>
  </sheetViews>
  <sheetFormatPr defaultColWidth="9.140625" defaultRowHeight="12.75"/>
  <cols>
    <col min="1" max="1" width="43.7109375" style="0" customWidth="1"/>
    <col min="2" max="2" width="14.8515625" style="0" customWidth="1"/>
    <col min="3" max="3" width="6.0039062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4" max="14" width="10.140625" style="0" bestFit="1" customWidth="1"/>
  </cols>
  <sheetData>
    <row r="1" spans="4:13" ht="16.5">
      <c r="D1" s="45" t="s">
        <v>136</v>
      </c>
      <c r="E1" s="45"/>
      <c r="F1" s="45"/>
      <c r="G1" s="44"/>
      <c r="H1" s="44"/>
      <c r="I1" s="44"/>
      <c r="J1" s="44"/>
      <c r="K1" s="44"/>
      <c r="L1" s="44"/>
      <c r="M1" s="44"/>
    </row>
    <row r="2" spans="4:13" ht="16.5">
      <c r="D2" s="45" t="s">
        <v>35</v>
      </c>
      <c r="E2" s="45"/>
      <c r="F2" s="45"/>
      <c r="G2" s="44"/>
      <c r="H2" s="44"/>
      <c r="I2" s="44"/>
      <c r="J2" s="44"/>
      <c r="K2" s="44"/>
      <c r="L2" s="44"/>
      <c r="M2" s="44"/>
    </row>
    <row r="3" spans="4:13" ht="16.5">
      <c r="D3" s="45" t="s">
        <v>137</v>
      </c>
      <c r="E3" s="45"/>
      <c r="F3" s="45"/>
      <c r="G3" s="32"/>
      <c r="H3" s="32"/>
      <c r="I3" s="32"/>
      <c r="J3" s="32"/>
      <c r="K3" s="32"/>
      <c r="L3" s="32"/>
      <c r="M3" s="32"/>
    </row>
    <row r="4" spans="5:13" ht="16.5">
      <c r="E4" s="32"/>
      <c r="G4" s="32"/>
      <c r="H4" s="32"/>
      <c r="I4" s="32"/>
      <c r="J4" s="32"/>
      <c r="K4" s="32"/>
      <c r="L4" s="32"/>
      <c r="M4" s="32"/>
    </row>
    <row r="5" spans="1:13" ht="58.5" customHeight="1">
      <c r="A5" s="46" t="s">
        <v>117</v>
      </c>
      <c r="B5" s="46"/>
      <c r="C5" s="46"/>
      <c r="D5" s="46"/>
      <c r="E5" s="46"/>
      <c r="F5" s="46"/>
      <c r="G5" s="50"/>
      <c r="H5" s="50"/>
      <c r="I5" s="50"/>
      <c r="J5" s="50"/>
      <c r="K5" s="50"/>
      <c r="L5" s="50"/>
      <c r="M5" s="50"/>
    </row>
    <row r="6" spans="1:6" ht="12.75">
      <c r="A6" s="1"/>
      <c r="B6" s="1"/>
      <c r="C6" s="1"/>
      <c r="D6" s="3"/>
      <c r="E6" s="47"/>
      <c r="F6" s="47"/>
    </row>
    <row r="7" spans="1:12" ht="12.75" customHeight="1">
      <c r="A7" s="48" t="s">
        <v>5</v>
      </c>
      <c r="B7" s="48" t="s">
        <v>0</v>
      </c>
      <c r="C7" s="48" t="s">
        <v>1</v>
      </c>
      <c r="D7" s="49" t="s">
        <v>131</v>
      </c>
      <c r="E7" s="49"/>
      <c r="F7" s="49"/>
      <c r="G7" s="13"/>
      <c r="H7" s="13"/>
      <c r="I7" s="13"/>
      <c r="J7" s="13"/>
      <c r="K7" s="13"/>
      <c r="L7" s="14"/>
    </row>
    <row r="8" spans="1:12" ht="105.75" customHeight="1">
      <c r="A8" s="48"/>
      <c r="B8" s="48"/>
      <c r="C8" s="48"/>
      <c r="D8" s="15" t="s">
        <v>116</v>
      </c>
      <c r="E8" s="15" t="s">
        <v>10</v>
      </c>
      <c r="F8" s="15" t="s">
        <v>7</v>
      </c>
      <c r="G8" s="10" t="s">
        <v>8</v>
      </c>
      <c r="H8" s="8" t="s">
        <v>10</v>
      </c>
      <c r="I8" s="9" t="s">
        <v>7</v>
      </c>
      <c r="J8" s="8" t="s">
        <v>9</v>
      </c>
      <c r="K8" s="8" t="s">
        <v>10</v>
      </c>
      <c r="L8" s="9" t="s">
        <v>7</v>
      </c>
    </row>
    <row r="9" spans="1:14" ht="12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N9" s="43"/>
    </row>
    <row r="10" spans="1:14" ht="24.75" customHeight="1">
      <c r="A10" s="17" t="s">
        <v>2</v>
      </c>
      <c r="B10" s="18"/>
      <c r="C10" s="18"/>
      <c r="D10" s="33">
        <f aca="true" t="shared" si="0" ref="D10:L10">D11+D119</f>
        <v>54860.06969</v>
      </c>
      <c r="E10" s="33">
        <f t="shared" si="0"/>
        <v>54635.59469</v>
      </c>
      <c r="F10" s="33">
        <f t="shared" si="0"/>
        <v>224.475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0" t="e">
        <f t="shared" si="0"/>
        <v>#REF!</v>
      </c>
      <c r="K10" s="30" t="e">
        <f t="shared" si="0"/>
        <v>#REF!</v>
      </c>
      <c r="L10" s="30" t="e">
        <f t="shared" si="0"/>
        <v>#REF!</v>
      </c>
      <c r="N10" s="42"/>
    </row>
    <row r="11" spans="1:12" ht="18" customHeight="1">
      <c r="A11" s="17" t="s">
        <v>16</v>
      </c>
      <c r="B11" s="18"/>
      <c r="C11" s="18"/>
      <c r="D11" s="33">
        <f>D12+D17+D22+D30+D38+D54+D61+D72+D81+D86+D110+D115</f>
        <v>52939.05469</v>
      </c>
      <c r="E11" s="33">
        <f>E12+E17+E22+E30+E38+E54+E61+E72+E81+E86+E110+E115</f>
        <v>52939.05469</v>
      </c>
      <c r="F11" s="33"/>
      <c r="G11" s="6" t="e">
        <f>#REF!+G72+G111+#REF!+G114+#REF!+#REF!+#REF!+#REF!+#REF!+#REF!+#REF!+#REF!+#REF!+#REF!+#REF!+#REF!+#REF!+#REF!+#REF!</f>
        <v>#REF!</v>
      </c>
      <c r="H11" s="6" t="e">
        <f>#REF!+H72+H111+#REF!+H114+#REF!+#REF!+#REF!+#REF!+#REF!+#REF!+#REF!+#REF!+#REF!+#REF!+#REF!+#REF!+#REF!+#REF!+#REF!</f>
        <v>#REF!</v>
      </c>
      <c r="I11" s="6" t="e">
        <f>#REF!+I72+I111+#REF!+I114+#REF!+#REF!+#REF!+#REF!+#REF!+#REF!+#REF!+#REF!+#REF!+#REF!+#REF!+#REF!+#REF!+#REF!+#REF!</f>
        <v>#REF!</v>
      </c>
      <c r="J11" s="6" t="e">
        <f>#REF!+J72+J111+#REF!+J114+#REF!+#REF!+#REF!+#REF!+#REF!+#REF!+#REF!+#REF!+#REF!+#REF!+#REF!+#REF!+#REF!+#REF!+#REF!</f>
        <v>#REF!</v>
      </c>
      <c r="K11" s="6" t="e">
        <f>#REF!+K72+K111+#REF!+K114+#REF!+#REF!+#REF!+#REF!+#REF!+#REF!+#REF!+#REF!+#REF!+#REF!+#REF!+#REF!+#REF!+#REF!+#REF!</f>
        <v>#REF!</v>
      </c>
      <c r="L11" s="6" t="e">
        <f>#REF!+L72+L111+#REF!+L114+#REF!+#REF!+#REF!+#REF!+#REF!+#REF!+#REF!+#REF!+#REF!+#REF!+#REF!+#REF!+#REF!+#REF!</f>
        <v>#REF!</v>
      </c>
    </row>
    <row r="12" spans="1:12" ht="70.5" customHeight="1">
      <c r="A12" s="22" t="s">
        <v>111</v>
      </c>
      <c r="B12" s="24" t="s">
        <v>44</v>
      </c>
      <c r="C12" s="18"/>
      <c r="D12" s="34">
        <f aca="true" t="shared" si="1" ref="D12:E15">D13</f>
        <v>2590</v>
      </c>
      <c r="E12" s="34">
        <f t="shared" si="1"/>
        <v>2590</v>
      </c>
      <c r="F12" s="33"/>
      <c r="G12" s="6"/>
      <c r="H12" s="6"/>
      <c r="I12" s="6"/>
      <c r="J12" s="6"/>
      <c r="K12" s="6"/>
      <c r="L12" s="6"/>
    </row>
    <row r="13" spans="1:12" ht="33" customHeight="1">
      <c r="A13" s="23" t="s">
        <v>46</v>
      </c>
      <c r="B13" s="24" t="s">
        <v>45</v>
      </c>
      <c r="C13" s="18"/>
      <c r="D13" s="34">
        <f t="shared" si="1"/>
        <v>2590</v>
      </c>
      <c r="E13" s="34">
        <f t="shared" si="1"/>
        <v>2590</v>
      </c>
      <c r="F13" s="33"/>
      <c r="G13" s="6"/>
      <c r="H13" s="6"/>
      <c r="I13" s="6"/>
      <c r="J13" s="6"/>
      <c r="K13" s="6"/>
      <c r="L13" s="6"/>
    </row>
    <row r="14" spans="1:12" ht="25.5" customHeight="1">
      <c r="A14" s="22" t="s">
        <v>98</v>
      </c>
      <c r="B14" s="24" t="s">
        <v>97</v>
      </c>
      <c r="C14" s="20"/>
      <c r="D14" s="34">
        <f t="shared" si="1"/>
        <v>2590</v>
      </c>
      <c r="E14" s="34">
        <f t="shared" si="1"/>
        <v>2590</v>
      </c>
      <c r="F14" s="33"/>
      <c r="G14" s="6"/>
      <c r="H14" s="6"/>
      <c r="I14" s="6"/>
      <c r="J14" s="6"/>
      <c r="K14" s="6"/>
      <c r="L14" s="6"/>
    </row>
    <row r="15" spans="1:12" ht="28.5" customHeight="1">
      <c r="A15" s="22" t="s">
        <v>19</v>
      </c>
      <c r="B15" s="24" t="s">
        <v>97</v>
      </c>
      <c r="C15" s="20">
        <v>200</v>
      </c>
      <c r="D15" s="34">
        <f t="shared" si="1"/>
        <v>2590</v>
      </c>
      <c r="E15" s="34">
        <f t="shared" si="1"/>
        <v>2590</v>
      </c>
      <c r="F15" s="33"/>
      <c r="G15" s="6"/>
      <c r="H15" s="6"/>
      <c r="I15" s="6"/>
      <c r="J15" s="6"/>
      <c r="K15" s="6"/>
      <c r="L15" s="6"/>
    </row>
    <row r="16" spans="1:12" ht="33" customHeight="1">
      <c r="A16" s="22" t="s">
        <v>20</v>
      </c>
      <c r="B16" s="24" t="s">
        <v>97</v>
      </c>
      <c r="C16" s="20">
        <v>240</v>
      </c>
      <c r="D16" s="34">
        <v>2590</v>
      </c>
      <c r="E16" s="34">
        <f>D16</f>
        <v>2590</v>
      </c>
      <c r="F16" s="33"/>
      <c r="G16" s="6"/>
      <c r="H16" s="6"/>
      <c r="I16" s="6"/>
      <c r="J16" s="6"/>
      <c r="K16" s="6"/>
      <c r="L16" s="6"/>
    </row>
    <row r="17" spans="1:12" ht="81" customHeight="1">
      <c r="A17" s="22" t="s">
        <v>118</v>
      </c>
      <c r="B17" s="24" t="s">
        <v>47</v>
      </c>
      <c r="C17" s="20"/>
      <c r="D17" s="34">
        <f aca="true" t="shared" si="2" ref="D17:E20">D18</f>
        <v>128</v>
      </c>
      <c r="E17" s="34">
        <f t="shared" si="2"/>
        <v>128</v>
      </c>
      <c r="F17" s="33"/>
      <c r="G17" s="6"/>
      <c r="H17" s="6"/>
      <c r="I17" s="6"/>
      <c r="J17" s="6"/>
      <c r="K17" s="6"/>
      <c r="L17" s="6"/>
    </row>
    <row r="18" spans="1:12" ht="42" customHeight="1">
      <c r="A18" s="22" t="s">
        <v>50</v>
      </c>
      <c r="B18" s="24" t="s">
        <v>48</v>
      </c>
      <c r="C18" s="20"/>
      <c r="D18" s="34">
        <f t="shared" si="2"/>
        <v>128</v>
      </c>
      <c r="E18" s="34">
        <f t="shared" si="2"/>
        <v>128</v>
      </c>
      <c r="F18" s="33"/>
      <c r="G18" s="6"/>
      <c r="H18" s="6"/>
      <c r="I18" s="6"/>
      <c r="J18" s="6"/>
      <c r="K18" s="6"/>
      <c r="L18" s="6"/>
    </row>
    <row r="19" spans="1:12" ht="89.25" customHeight="1">
      <c r="A19" s="28" t="s">
        <v>119</v>
      </c>
      <c r="B19" s="24" t="s">
        <v>49</v>
      </c>
      <c r="C19" s="20"/>
      <c r="D19" s="34">
        <f t="shared" si="2"/>
        <v>128</v>
      </c>
      <c r="E19" s="34">
        <f t="shared" si="2"/>
        <v>128</v>
      </c>
      <c r="F19" s="33"/>
      <c r="G19" s="6"/>
      <c r="H19" s="6"/>
      <c r="I19" s="6"/>
      <c r="J19" s="6"/>
      <c r="K19" s="6"/>
      <c r="L19" s="6"/>
    </row>
    <row r="20" spans="1:12" ht="36" customHeight="1">
      <c r="A20" s="22" t="s">
        <v>19</v>
      </c>
      <c r="B20" s="24" t="s">
        <v>49</v>
      </c>
      <c r="C20" s="20">
        <v>200</v>
      </c>
      <c r="D20" s="34">
        <f t="shared" si="2"/>
        <v>128</v>
      </c>
      <c r="E20" s="34">
        <f t="shared" si="2"/>
        <v>128</v>
      </c>
      <c r="F20" s="33"/>
      <c r="G20" s="6"/>
      <c r="H20" s="6"/>
      <c r="I20" s="6"/>
      <c r="J20" s="6"/>
      <c r="K20" s="6"/>
      <c r="L20" s="6"/>
    </row>
    <row r="21" spans="1:12" ht="41.25" customHeight="1">
      <c r="A21" s="22" t="s">
        <v>20</v>
      </c>
      <c r="B21" s="24" t="s">
        <v>49</v>
      </c>
      <c r="C21" s="20">
        <v>240</v>
      </c>
      <c r="D21" s="34">
        <v>128</v>
      </c>
      <c r="E21" s="34">
        <f>D21</f>
        <v>128</v>
      </c>
      <c r="F21" s="33"/>
      <c r="G21" s="6"/>
      <c r="H21" s="6"/>
      <c r="I21" s="6"/>
      <c r="J21" s="6"/>
      <c r="K21" s="6"/>
      <c r="L21" s="6"/>
    </row>
    <row r="22" spans="1:12" ht="54.75" customHeight="1">
      <c r="A22" s="19" t="s">
        <v>120</v>
      </c>
      <c r="B22" s="24" t="s">
        <v>51</v>
      </c>
      <c r="C22" s="21"/>
      <c r="D22" s="34">
        <f>D23</f>
        <v>28.95652</v>
      </c>
      <c r="E22" s="34">
        <f>E23</f>
        <v>28.95652</v>
      </c>
      <c r="F22" s="34"/>
      <c r="G22" s="7"/>
      <c r="H22" s="7"/>
      <c r="I22" s="7"/>
      <c r="J22" s="7"/>
      <c r="K22" s="7"/>
      <c r="L22" s="5"/>
    </row>
    <row r="23" spans="1:12" ht="38.25" customHeight="1">
      <c r="A23" s="28" t="s">
        <v>55</v>
      </c>
      <c r="B23" s="24" t="s">
        <v>52</v>
      </c>
      <c r="C23" s="21"/>
      <c r="D23" s="34">
        <f>D24+D27</f>
        <v>28.95652</v>
      </c>
      <c r="E23" s="34">
        <f>D23</f>
        <v>28.95652</v>
      </c>
      <c r="F23" s="34"/>
      <c r="G23" s="7"/>
      <c r="H23" s="7"/>
      <c r="I23" s="7"/>
      <c r="J23" s="7"/>
      <c r="K23" s="7"/>
      <c r="L23" s="5"/>
    </row>
    <row r="24" spans="1:12" ht="39" customHeight="1">
      <c r="A24" s="22" t="s">
        <v>31</v>
      </c>
      <c r="B24" s="24" t="s">
        <v>53</v>
      </c>
      <c r="C24" s="21"/>
      <c r="D24" s="34">
        <f>D25</f>
        <v>14.47826</v>
      </c>
      <c r="E24" s="34">
        <f>E25</f>
        <v>14.47826</v>
      </c>
      <c r="F24" s="34"/>
      <c r="G24" s="7"/>
      <c r="H24" s="7"/>
      <c r="I24" s="7"/>
      <c r="J24" s="7"/>
      <c r="K24" s="7"/>
      <c r="L24" s="5"/>
    </row>
    <row r="25" spans="1:12" ht="78.75" customHeight="1">
      <c r="A25" s="22" t="s">
        <v>17</v>
      </c>
      <c r="B25" s="24" t="s">
        <v>53</v>
      </c>
      <c r="C25" s="20">
        <v>100</v>
      </c>
      <c r="D25" s="34">
        <f>D26</f>
        <v>14.47826</v>
      </c>
      <c r="E25" s="34">
        <f>E26</f>
        <v>14.47826</v>
      </c>
      <c r="F25" s="34"/>
      <c r="G25" s="7"/>
      <c r="H25" s="7"/>
      <c r="I25" s="7"/>
      <c r="J25" s="7"/>
      <c r="K25" s="7"/>
      <c r="L25" s="5"/>
    </row>
    <row r="26" spans="1:12" ht="39.75" customHeight="1">
      <c r="A26" s="22" t="s">
        <v>18</v>
      </c>
      <c r="B26" s="24" t="s">
        <v>53</v>
      </c>
      <c r="C26" s="20">
        <v>120</v>
      </c>
      <c r="D26" s="34">
        <v>14.47826</v>
      </c>
      <c r="E26" s="34">
        <f>D26</f>
        <v>14.47826</v>
      </c>
      <c r="F26" s="34"/>
      <c r="G26" s="7"/>
      <c r="H26" s="7"/>
      <c r="I26" s="7"/>
      <c r="J26" s="7"/>
      <c r="K26" s="7"/>
      <c r="L26" s="5"/>
    </row>
    <row r="27" spans="1:12" ht="41.25" customHeight="1">
      <c r="A27" s="22" t="s">
        <v>56</v>
      </c>
      <c r="B27" s="24" t="s">
        <v>54</v>
      </c>
      <c r="C27" s="21"/>
      <c r="D27" s="34">
        <f>D28</f>
        <v>14.47826</v>
      </c>
      <c r="E27" s="34">
        <f>E28</f>
        <v>14.47826</v>
      </c>
      <c r="F27" s="34"/>
      <c r="G27" s="7"/>
      <c r="H27" s="7"/>
      <c r="I27" s="7"/>
      <c r="J27" s="7"/>
      <c r="K27" s="7"/>
      <c r="L27" s="5"/>
    </row>
    <row r="28" spans="1:12" ht="78.75" customHeight="1">
      <c r="A28" s="22" t="s">
        <v>17</v>
      </c>
      <c r="B28" s="24" t="s">
        <v>54</v>
      </c>
      <c r="C28" s="20">
        <v>100</v>
      </c>
      <c r="D28" s="34">
        <f>D29</f>
        <v>14.47826</v>
      </c>
      <c r="E28" s="34">
        <f>E29</f>
        <v>14.47826</v>
      </c>
      <c r="F28" s="34"/>
      <c r="G28" s="7"/>
      <c r="H28" s="7"/>
      <c r="I28" s="7"/>
      <c r="J28" s="7"/>
      <c r="K28" s="7"/>
      <c r="L28" s="5"/>
    </row>
    <row r="29" spans="1:12" ht="38.25" customHeight="1">
      <c r="A29" s="22" t="s">
        <v>18</v>
      </c>
      <c r="B29" s="24" t="s">
        <v>54</v>
      </c>
      <c r="C29" s="20">
        <v>120</v>
      </c>
      <c r="D29" s="34">
        <v>14.47826</v>
      </c>
      <c r="E29" s="34">
        <f>D29</f>
        <v>14.47826</v>
      </c>
      <c r="F29" s="34"/>
      <c r="G29" s="7"/>
      <c r="H29" s="7"/>
      <c r="I29" s="7"/>
      <c r="J29" s="7"/>
      <c r="K29" s="7"/>
      <c r="L29" s="5"/>
    </row>
    <row r="30" spans="1:12" ht="67.5" customHeight="1">
      <c r="A30" s="22" t="s">
        <v>110</v>
      </c>
      <c r="B30" s="24" t="s">
        <v>57</v>
      </c>
      <c r="C30" s="24"/>
      <c r="D30" s="34">
        <f>D31</f>
        <v>734.134</v>
      </c>
      <c r="E30" s="34">
        <f>E31</f>
        <v>734.134</v>
      </c>
      <c r="F30" s="34"/>
      <c r="G30" s="7"/>
      <c r="H30" s="7"/>
      <c r="I30" s="7"/>
      <c r="J30" s="7"/>
      <c r="K30" s="7"/>
      <c r="L30" s="5"/>
    </row>
    <row r="31" spans="1:12" ht="51.75" customHeight="1">
      <c r="A31" s="38" t="s">
        <v>59</v>
      </c>
      <c r="B31" s="24" t="s">
        <v>58</v>
      </c>
      <c r="C31" s="24"/>
      <c r="D31" s="34">
        <f>D32+D35</f>
        <v>734.134</v>
      </c>
      <c r="E31" s="34">
        <f>E32+E35</f>
        <v>734.134</v>
      </c>
      <c r="F31" s="34"/>
      <c r="G31" s="7"/>
      <c r="H31" s="7"/>
      <c r="I31" s="7"/>
      <c r="J31" s="7"/>
      <c r="K31" s="7"/>
      <c r="L31" s="5"/>
    </row>
    <row r="32" spans="1:12" ht="30" customHeight="1">
      <c r="A32" s="19" t="s">
        <v>135</v>
      </c>
      <c r="B32" s="39" t="s">
        <v>138</v>
      </c>
      <c r="C32" s="24"/>
      <c r="D32" s="34">
        <f>D33</f>
        <v>159.067</v>
      </c>
      <c r="E32" s="34">
        <f>E33</f>
        <v>159.067</v>
      </c>
      <c r="F32" s="34"/>
      <c r="G32" s="7"/>
      <c r="H32" s="7"/>
      <c r="I32" s="7"/>
      <c r="J32" s="7"/>
      <c r="K32" s="7"/>
      <c r="L32" s="5"/>
    </row>
    <row r="33" spans="1:12" ht="36" customHeight="1">
      <c r="A33" s="22" t="s">
        <v>19</v>
      </c>
      <c r="B33" s="39" t="s">
        <v>138</v>
      </c>
      <c r="C33" s="24" t="s">
        <v>23</v>
      </c>
      <c r="D33" s="34">
        <f>D34</f>
        <v>159.067</v>
      </c>
      <c r="E33" s="34">
        <f>E34</f>
        <v>159.067</v>
      </c>
      <c r="F33" s="34"/>
      <c r="G33" s="7"/>
      <c r="H33" s="7"/>
      <c r="I33" s="7"/>
      <c r="J33" s="7"/>
      <c r="K33" s="7"/>
      <c r="L33" s="5"/>
    </row>
    <row r="34" spans="1:12" ht="39.75" customHeight="1">
      <c r="A34" s="22" t="s">
        <v>20</v>
      </c>
      <c r="B34" s="39" t="s">
        <v>138</v>
      </c>
      <c r="C34" s="24" t="s">
        <v>24</v>
      </c>
      <c r="D34" s="34">
        <v>159.067</v>
      </c>
      <c r="E34" s="34">
        <f>D34</f>
        <v>159.067</v>
      </c>
      <c r="F34" s="34"/>
      <c r="G34" s="7"/>
      <c r="H34" s="7"/>
      <c r="I34" s="7"/>
      <c r="J34" s="7"/>
      <c r="K34" s="7"/>
      <c r="L34" s="5"/>
    </row>
    <row r="35" spans="1:12" ht="75.75" customHeight="1">
      <c r="A35" s="22" t="s">
        <v>109</v>
      </c>
      <c r="B35" s="39" t="s">
        <v>32</v>
      </c>
      <c r="C35" s="24"/>
      <c r="D35" s="34">
        <f>D36</f>
        <v>575.067</v>
      </c>
      <c r="E35" s="34">
        <f>E36</f>
        <v>575.067</v>
      </c>
      <c r="F35" s="34"/>
      <c r="G35" s="7"/>
      <c r="H35" s="7"/>
      <c r="I35" s="7"/>
      <c r="J35" s="7"/>
      <c r="K35" s="7"/>
      <c r="L35" s="5"/>
    </row>
    <row r="36" spans="1:12" ht="47.25" customHeight="1">
      <c r="A36" s="22" t="s">
        <v>19</v>
      </c>
      <c r="B36" s="39" t="s">
        <v>32</v>
      </c>
      <c r="C36" s="24" t="s">
        <v>23</v>
      </c>
      <c r="D36" s="34">
        <f>D37</f>
        <v>575.067</v>
      </c>
      <c r="E36" s="34">
        <f>E37</f>
        <v>575.067</v>
      </c>
      <c r="F36" s="34"/>
      <c r="G36" s="7"/>
      <c r="H36" s="7"/>
      <c r="I36" s="7"/>
      <c r="J36" s="7"/>
      <c r="K36" s="7"/>
      <c r="L36" s="5"/>
    </row>
    <row r="37" spans="1:12" ht="29.25" customHeight="1">
      <c r="A37" s="22" t="s">
        <v>20</v>
      </c>
      <c r="B37" s="39" t="s">
        <v>32</v>
      </c>
      <c r="C37" s="24" t="s">
        <v>24</v>
      </c>
      <c r="D37" s="34">
        <v>575.067</v>
      </c>
      <c r="E37" s="34">
        <f>D37</f>
        <v>575.067</v>
      </c>
      <c r="F37" s="34"/>
      <c r="G37" s="7"/>
      <c r="H37" s="7"/>
      <c r="I37" s="7"/>
      <c r="J37" s="7"/>
      <c r="K37" s="7"/>
      <c r="L37" s="5"/>
    </row>
    <row r="38" spans="1:12" ht="60" customHeight="1">
      <c r="A38" s="22" t="s">
        <v>63</v>
      </c>
      <c r="B38" s="24" t="s">
        <v>60</v>
      </c>
      <c r="C38" s="24"/>
      <c r="D38" s="34">
        <f>D39+D43+D47</f>
        <v>7634.0326700000005</v>
      </c>
      <c r="E38" s="34">
        <f>E39+E43+E47</f>
        <v>7634.0326700000005</v>
      </c>
      <c r="F38" s="34"/>
      <c r="G38" s="7"/>
      <c r="H38" s="7"/>
      <c r="I38" s="7"/>
      <c r="J38" s="7"/>
      <c r="K38" s="7"/>
      <c r="L38" s="5"/>
    </row>
    <row r="39" spans="1:12" ht="58.5" customHeight="1">
      <c r="A39" s="22" t="s">
        <v>63</v>
      </c>
      <c r="B39" s="39" t="s">
        <v>114</v>
      </c>
      <c r="C39" s="39"/>
      <c r="D39" s="35">
        <f aca="true" t="shared" si="3" ref="D39:E41">D40</f>
        <v>256.08867</v>
      </c>
      <c r="E39" s="35">
        <f t="shared" si="3"/>
        <v>256.08867</v>
      </c>
      <c r="F39" s="34"/>
      <c r="G39" s="7"/>
      <c r="H39" s="7"/>
      <c r="I39" s="7"/>
      <c r="J39" s="7"/>
      <c r="K39" s="7"/>
      <c r="L39" s="5"/>
    </row>
    <row r="40" spans="1:12" ht="37.5" customHeight="1">
      <c r="A40" s="22" t="s">
        <v>115</v>
      </c>
      <c r="B40" s="39" t="s">
        <v>113</v>
      </c>
      <c r="C40" s="39"/>
      <c r="D40" s="35">
        <f t="shared" si="3"/>
        <v>256.08867</v>
      </c>
      <c r="E40" s="35">
        <f t="shared" si="3"/>
        <v>256.08867</v>
      </c>
      <c r="F40" s="34"/>
      <c r="G40" s="7"/>
      <c r="H40" s="7"/>
      <c r="I40" s="7"/>
      <c r="J40" s="7"/>
      <c r="K40" s="7"/>
      <c r="L40" s="5"/>
    </row>
    <row r="41" spans="1:12" ht="34.5" customHeight="1">
      <c r="A41" s="22" t="s">
        <v>19</v>
      </c>
      <c r="B41" s="39" t="s">
        <v>113</v>
      </c>
      <c r="C41" s="39" t="s">
        <v>23</v>
      </c>
      <c r="D41" s="35">
        <f t="shared" si="3"/>
        <v>256.08867</v>
      </c>
      <c r="E41" s="35">
        <f t="shared" si="3"/>
        <v>256.08867</v>
      </c>
      <c r="F41" s="34"/>
      <c r="G41" s="7"/>
      <c r="H41" s="7"/>
      <c r="I41" s="7"/>
      <c r="J41" s="7"/>
      <c r="K41" s="7"/>
      <c r="L41" s="5"/>
    </row>
    <row r="42" spans="1:12" ht="40.5" customHeight="1">
      <c r="A42" s="22" t="s">
        <v>20</v>
      </c>
      <c r="B42" s="39" t="s">
        <v>113</v>
      </c>
      <c r="C42" s="39" t="s">
        <v>24</v>
      </c>
      <c r="D42" s="35">
        <v>256.08867</v>
      </c>
      <c r="E42" s="35">
        <f>D42</f>
        <v>256.08867</v>
      </c>
      <c r="F42" s="34"/>
      <c r="G42" s="7"/>
      <c r="H42" s="7"/>
      <c r="I42" s="7"/>
      <c r="J42" s="7"/>
      <c r="K42" s="7"/>
      <c r="L42" s="5"/>
    </row>
    <row r="43" spans="1:12" ht="49.5" customHeight="1">
      <c r="A43" s="22" t="s">
        <v>64</v>
      </c>
      <c r="B43" s="24" t="s">
        <v>61</v>
      </c>
      <c r="C43" s="24"/>
      <c r="D43" s="34">
        <f aca="true" t="shared" si="4" ref="D43:E45">D44</f>
        <v>4268.92</v>
      </c>
      <c r="E43" s="34">
        <f t="shared" si="4"/>
        <v>4268.92</v>
      </c>
      <c r="F43" s="34"/>
      <c r="G43" s="7"/>
      <c r="H43" s="7"/>
      <c r="I43" s="7"/>
      <c r="J43" s="7"/>
      <c r="K43" s="7"/>
      <c r="L43" s="5"/>
    </row>
    <row r="44" spans="1:12" ht="67.5" customHeight="1">
      <c r="A44" s="40" t="s">
        <v>65</v>
      </c>
      <c r="B44" s="24" t="s">
        <v>62</v>
      </c>
      <c r="C44" s="24"/>
      <c r="D44" s="34">
        <f t="shared" si="4"/>
        <v>4268.92</v>
      </c>
      <c r="E44" s="34">
        <f t="shared" si="4"/>
        <v>4268.92</v>
      </c>
      <c r="F44" s="34"/>
      <c r="G44" s="7"/>
      <c r="H44" s="7"/>
      <c r="I44" s="7"/>
      <c r="J44" s="7"/>
      <c r="K44" s="7"/>
      <c r="L44" s="5"/>
    </row>
    <row r="45" spans="1:12" ht="33" customHeight="1">
      <c r="A45" s="22" t="s">
        <v>19</v>
      </c>
      <c r="B45" s="24" t="s">
        <v>62</v>
      </c>
      <c r="C45" s="24" t="s">
        <v>23</v>
      </c>
      <c r="D45" s="34">
        <f t="shared" si="4"/>
        <v>4268.92</v>
      </c>
      <c r="E45" s="34">
        <f t="shared" si="4"/>
        <v>4268.92</v>
      </c>
      <c r="F45" s="34"/>
      <c r="G45" s="7"/>
      <c r="H45" s="7"/>
      <c r="I45" s="7"/>
      <c r="J45" s="7"/>
      <c r="K45" s="7"/>
      <c r="L45" s="5"/>
    </row>
    <row r="46" spans="1:12" ht="30" customHeight="1">
      <c r="A46" s="22" t="s">
        <v>20</v>
      </c>
      <c r="B46" s="24" t="s">
        <v>62</v>
      </c>
      <c r="C46" s="24" t="s">
        <v>24</v>
      </c>
      <c r="D46" s="34">
        <f>4260+8.92</f>
        <v>4268.92</v>
      </c>
      <c r="E46" s="34">
        <f>D46</f>
        <v>4268.92</v>
      </c>
      <c r="F46" s="34"/>
      <c r="G46" s="7"/>
      <c r="H46" s="7"/>
      <c r="I46" s="7"/>
      <c r="J46" s="7"/>
      <c r="K46" s="7"/>
      <c r="L46" s="5"/>
    </row>
    <row r="47" spans="1:12" ht="30" customHeight="1">
      <c r="A47" s="22" t="s">
        <v>125</v>
      </c>
      <c r="B47" s="24" t="s">
        <v>124</v>
      </c>
      <c r="C47" s="24"/>
      <c r="D47" s="34">
        <f>D48+D51</f>
        <v>3109.024</v>
      </c>
      <c r="E47" s="34">
        <f>E48+E51</f>
        <v>3109.024</v>
      </c>
      <c r="F47" s="34"/>
      <c r="G47" s="7"/>
      <c r="H47" s="7"/>
      <c r="I47" s="7"/>
      <c r="J47" s="7"/>
      <c r="K47" s="7"/>
      <c r="L47" s="5"/>
    </row>
    <row r="48" spans="1:12" ht="39" customHeight="1">
      <c r="A48" s="40" t="s">
        <v>103</v>
      </c>
      <c r="B48" s="39" t="s">
        <v>121</v>
      </c>
      <c r="C48" s="24"/>
      <c r="D48" s="34">
        <f>D49</f>
        <v>2974.024</v>
      </c>
      <c r="E48" s="34">
        <f>E49</f>
        <v>2974.024</v>
      </c>
      <c r="F48" s="34"/>
      <c r="G48" s="7"/>
      <c r="H48" s="7"/>
      <c r="I48" s="7"/>
      <c r="J48" s="7"/>
      <c r="K48" s="7"/>
      <c r="L48" s="5"/>
    </row>
    <row r="49" spans="1:12" ht="36.75" customHeight="1">
      <c r="A49" s="22" t="s">
        <v>19</v>
      </c>
      <c r="B49" s="39" t="s">
        <v>121</v>
      </c>
      <c r="C49" s="24" t="s">
        <v>23</v>
      </c>
      <c r="D49" s="34">
        <f>D50</f>
        <v>2974.024</v>
      </c>
      <c r="E49" s="34">
        <f>E50</f>
        <v>2974.024</v>
      </c>
      <c r="F49" s="34"/>
      <c r="G49" s="7"/>
      <c r="H49" s="7"/>
      <c r="I49" s="7"/>
      <c r="J49" s="7"/>
      <c r="K49" s="7"/>
      <c r="L49" s="5"/>
    </row>
    <row r="50" spans="1:12" ht="30.75" customHeight="1">
      <c r="A50" s="22" t="s">
        <v>20</v>
      </c>
      <c r="B50" s="39" t="s">
        <v>121</v>
      </c>
      <c r="C50" s="24" t="s">
        <v>24</v>
      </c>
      <c r="D50" s="34">
        <v>2974.024</v>
      </c>
      <c r="E50" s="34">
        <f>D50</f>
        <v>2974.024</v>
      </c>
      <c r="F50" s="34"/>
      <c r="G50" s="7"/>
      <c r="H50" s="7"/>
      <c r="I50" s="7"/>
      <c r="J50" s="7"/>
      <c r="K50" s="7"/>
      <c r="L50" s="5"/>
    </row>
    <row r="51" spans="1:12" ht="30.75" customHeight="1">
      <c r="A51" s="22" t="s">
        <v>123</v>
      </c>
      <c r="B51" s="39" t="s">
        <v>122</v>
      </c>
      <c r="C51" s="24"/>
      <c r="D51" s="34">
        <f>D52</f>
        <v>135</v>
      </c>
      <c r="E51" s="34">
        <f>E52</f>
        <v>135</v>
      </c>
      <c r="F51" s="34"/>
      <c r="G51" s="7"/>
      <c r="H51" s="7"/>
      <c r="I51" s="7"/>
      <c r="J51" s="7"/>
      <c r="K51" s="7"/>
      <c r="L51" s="5"/>
    </row>
    <row r="52" spans="1:12" ht="30.75" customHeight="1">
      <c r="A52" s="22" t="s">
        <v>19</v>
      </c>
      <c r="B52" s="39" t="s">
        <v>122</v>
      </c>
      <c r="C52" s="24" t="s">
        <v>23</v>
      </c>
      <c r="D52" s="34">
        <f>D53</f>
        <v>135</v>
      </c>
      <c r="E52" s="34">
        <f>E53</f>
        <v>135</v>
      </c>
      <c r="F52" s="34"/>
      <c r="G52" s="7"/>
      <c r="H52" s="7"/>
      <c r="I52" s="7"/>
      <c r="J52" s="7"/>
      <c r="K52" s="7"/>
      <c r="L52" s="5"/>
    </row>
    <row r="53" spans="1:12" ht="30.75" customHeight="1">
      <c r="A53" s="22" t="s">
        <v>20</v>
      </c>
      <c r="B53" s="39" t="s">
        <v>122</v>
      </c>
      <c r="C53" s="24" t="s">
        <v>24</v>
      </c>
      <c r="D53" s="34">
        <v>135</v>
      </c>
      <c r="E53" s="34">
        <f>D53</f>
        <v>135</v>
      </c>
      <c r="F53" s="34"/>
      <c r="G53" s="7"/>
      <c r="H53" s="7"/>
      <c r="I53" s="7"/>
      <c r="J53" s="7"/>
      <c r="K53" s="7"/>
      <c r="L53" s="5"/>
    </row>
    <row r="54" spans="1:12" ht="66.75" customHeight="1">
      <c r="A54" s="28" t="s">
        <v>126</v>
      </c>
      <c r="B54" s="24" t="s">
        <v>71</v>
      </c>
      <c r="C54" s="24"/>
      <c r="D54" s="34">
        <f>D55</f>
        <v>52</v>
      </c>
      <c r="E54" s="34">
        <f>E55</f>
        <v>52</v>
      </c>
      <c r="F54" s="34"/>
      <c r="G54" s="7"/>
      <c r="H54" s="7"/>
      <c r="I54" s="7"/>
      <c r="J54" s="7"/>
      <c r="K54" s="7"/>
      <c r="L54" s="5"/>
    </row>
    <row r="55" spans="1:12" ht="33" customHeight="1">
      <c r="A55" s="28" t="s">
        <v>74</v>
      </c>
      <c r="B55" s="24" t="s">
        <v>72</v>
      </c>
      <c r="C55" s="24"/>
      <c r="D55" s="34">
        <f>D56</f>
        <v>52</v>
      </c>
      <c r="E55" s="34">
        <f>E56</f>
        <v>52</v>
      </c>
      <c r="F55" s="34"/>
      <c r="G55" s="7"/>
      <c r="H55" s="7"/>
      <c r="I55" s="7"/>
      <c r="J55" s="7"/>
      <c r="K55" s="7"/>
      <c r="L55" s="5"/>
    </row>
    <row r="56" spans="1:12" ht="46.5" customHeight="1">
      <c r="A56" s="19" t="s">
        <v>70</v>
      </c>
      <c r="B56" s="24" t="s">
        <v>73</v>
      </c>
      <c r="C56" s="24"/>
      <c r="D56" s="34">
        <f>D57+D59</f>
        <v>52</v>
      </c>
      <c r="E56" s="34">
        <f>D56</f>
        <v>52</v>
      </c>
      <c r="F56" s="34"/>
      <c r="G56" s="7"/>
      <c r="H56" s="7"/>
      <c r="I56" s="7"/>
      <c r="J56" s="7"/>
      <c r="K56" s="7"/>
      <c r="L56" s="5"/>
    </row>
    <row r="57" spans="1:12" ht="75" customHeight="1">
      <c r="A57" s="22" t="s">
        <v>17</v>
      </c>
      <c r="B57" s="24" t="s">
        <v>73</v>
      </c>
      <c r="C57" s="24" t="s">
        <v>25</v>
      </c>
      <c r="D57" s="34">
        <f>D58</f>
        <v>12</v>
      </c>
      <c r="E57" s="34">
        <f>E58</f>
        <v>12</v>
      </c>
      <c r="F57" s="34"/>
      <c r="G57" s="7"/>
      <c r="H57" s="7"/>
      <c r="I57" s="7"/>
      <c r="J57" s="7"/>
      <c r="K57" s="7"/>
      <c r="L57" s="5"/>
    </row>
    <row r="58" spans="1:12" ht="33.75" customHeight="1">
      <c r="A58" s="22" t="s">
        <v>18</v>
      </c>
      <c r="B58" s="24" t="s">
        <v>73</v>
      </c>
      <c r="C58" s="24" t="s">
        <v>22</v>
      </c>
      <c r="D58" s="34">
        <v>12</v>
      </c>
      <c r="E58" s="34">
        <f>D58</f>
        <v>12</v>
      </c>
      <c r="F58" s="34"/>
      <c r="G58" s="7"/>
      <c r="H58" s="7"/>
      <c r="I58" s="7"/>
      <c r="J58" s="7"/>
      <c r="K58" s="7"/>
      <c r="L58" s="5"/>
    </row>
    <row r="59" spans="1:12" ht="29.25" customHeight="1">
      <c r="A59" s="22" t="s">
        <v>19</v>
      </c>
      <c r="B59" s="24" t="s">
        <v>73</v>
      </c>
      <c r="C59" s="24" t="s">
        <v>23</v>
      </c>
      <c r="D59" s="34">
        <f>D60</f>
        <v>40</v>
      </c>
      <c r="E59" s="34">
        <f>E60</f>
        <v>40</v>
      </c>
      <c r="F59" s="34"/>
      <c r="G59" s="7"/>
      <c r="H59" s="7"/>
      <c r="I59" s="7"/>
      <c r="J59" s="7"/>
      <c r="K59" s="7"/>
      <c r="L59" s="5"/>
    </row>
    <row r="60" spans="1:12" ht="38.25" customHeight="1">
      <c r="A60" s="22" t="s">
        <v>20</v>
      </c>
      <c r="B60" s="24" t="s">
        <v>73</v>
      </c>
      <c r="C60" s="24" t="s">
        <v>24</v>
      </c>
      <c r="D60" s="34">
        <v>40</v>
      </c>
      <c r="E60" s="34">
        <f>D60</f>
        <v>40</v>
      </c>
      <c r="F60" s="34"/>
      <c r="G60" s="7"/>
      <c r="H60" s="7"/>
      <c r="I60" s="7"/>
      <c r="J60" s="7"/>
      <c r="K60" s="7"/>
      <c r="L60" s="5"/>
    </row>
    <row r="61" spans="1:12" ht="63" customHeight="1">
      <c r="A61" s="28" t="s">
        <v>108</v>
      </c>
      <c r="B61" s="25" t="s">
        <v>75</v>
      </c>
      <c r="C61" s="24"/>
      <c r="D61" s="34">
        <f>D62+D69</f>
        <v>501.345</v>
      </c>
      <c r="E61" s="34">
        <f>E62+E69</f>
        <v>501.345</v>
      </c>
      <c r="F61" s="34"/>
      <c r="G61" s="7"/>
      <c r="H61" s="7"/>
      <c r="I61" s="7"/>
      <c r="J61" s="7"/>
      <c r="K61" s="7"/>
      <c r="L61" s="5"/>
    </row>
    <row r="62" spans="1:12" ht="33" customHeight="1">
      <c r="A62" s="19" t="s">
        <v>77</v>
      </c>
      <c r="B62" s="25" t="s">
        <v>76</v>
      </c>
      <c r="C62" s="24"/>
      <c r="D62" s="34">
        <f>D63</f>
        <v>367.94500000000005</v>
      </c>
      <c r="E62" s="34">
        <f>E63</f>
        <v>367.94500000000005</v>
      </c>
      <c r="F62" s="34"/>
      <c r="G62" s="7"/>
      <c r="H62" s="7"/>
      <c r="I62" s="7"/>
      <c r="J62" s="7"/>
      <c r="K62" s="7"/>
      <c r="L62" s="5"/>
    </row>
    <row r="63" spans="1:12" ht="60" customHeight="1">
      <c r="A63" s="19" t="s">
        <v>107</v>
      </c>
      <c r="B63" s="25" t="s">
        <v>78</v>
      </c>
      <c r="C63" s="21"/>
      <c r="D63" s="34">
        <f>D64+D66</f>
        <v>367.94500000000005</v>
      </c>
      <c r="E63" s="34">
        <f>D63</f>
        <v>367.94500000000005</v>
      </c>
      <c r="F63" s="34"/>
      <c r="G63" s="7"/>
      <c r="H63" s="7"/>
      <c r="I63" s="7"/>
      <c r="J63" s="7"/>
      <c r="K63" s="7"/>
      <c r="L63" s="5"/>
    </row>
    <row r="64" spans="1:12" ht="75.75" customHeight="1">
      <c r="A64" s="22" t="s">
        <v>17</v>
      </c>
      <c r="B64" s="25" t="s">
        <v>78</v>
      </c>
      <c r="C64" s="20">
        <v>100</v>
      </c>
      <c r="D64" s="34">
        <f>D65</f>
        <v>346.845</v>
      </c>
      <c r="E64" s="34">
        <f>D64</f>
        <v>346.845</v>
      </c>
      <c r="F64" s="34"/>
      <c r="G64" s="7"/>
      <c r="H64" s="7"/>
      <c r="I64" s="7"/>
      <c r="J64" s="7">
        <f>J65</f>
        <v>346.845</v>
      </c>
      <c r="K64" s="7">
        <f>J64</f>
        <v>346.845</v>
      </c>
      <c r="L64" s="7"/>
    </row>
    <row r="65" spans="1:12" ht="24" customHeight="1">
      <c r="A65" s="22" t="s">
        <v>11</v>
      </c>
      <c r="B65" s="25" t="s">
        <v>78</v>
      </c>
      <c r="C65" s="20">
        <v>110</v>
      </c>
      <c r="D65" s="34">
        <v>346.845</v>
      </c>
      <c r="E65" s="34">
        <f>D65</f>
        <v>346.845</v>
      </c>
      <c r="F65" s="34"/>
      <c r="G65" s="7"/>
      <c r="H65" s="7"/>
      <c r="I65" s="7"/>
      <c r="J65" s="7">
        <f>D65+G65</f>
        <v>346.845</v>
      </c>
      <c r="K65" s="7">
        <f>J65</f>
        <v>346.845</v>
      </c>
      <c r="L65" s="7"/>
    </row>
    <row r="66" spans="1:12" ht="43.5" customHeight="1">
      <c r="A66" s="22" t="s">
        <v>19</v>
      </c>
      <c r="B66" s="25" t="s">
        <v>78</v>
      </c>
      <c r="C66" s="20">
        <v>200</v>
      </c>
      <c r="D66" s="34">
        <f>D67</f>
        <v>21.1</v>
      </c>
      <c r="E66" s="34">
        <f>E67</f>
        <v>21.1</v>
      </c>
      <c r="F66" s="34"/>
      <c r="G66" s="7"/>
      <c r="H66" s="7"/>
      <c r="I66" s="7"/>
      <c r="J66" s="7"/>
      <c r="K66" s="7"/>
      <c r="L66" s="7"/>
    </row>
    <row r="67" spans="1:12" ht="39" customHeight="1">
      <c r="A67" s="22" t="s">
        <v>20</v>
      </c>
      <c r="B67" s="25" t="s">
        <v>78</v>
      </c>
      <c r="C67" s="20">
        <v>240</v>
      </c>
      <c r="D67" s="34">
        <v>21.1</v>
      </c>
      <c r="E67" s="34">
        <f>D67</f>
        <v>21.1</v>
      </c>
      <c r="F67" s="34"/>
      <c r="G67" s="7"/>
      <c r="H67" s="7"/>
      <c r="I67" s="7"/>
      <c r="J67" s="7"/>
      <c r="K67" s="7"/>
      <c r="L67" s="7"/>
    </row>
    <row r="68" spans="1:12" ht="39" customHeight="1">
      <c r="A68" s="22" t="s">
        <v>80</v>
      </c>
      <c r="B68" s="25" t="s">
        <v>79</v>
      </c>
      <c r="C68" s="20"/>
      <c r="D68" s="34">
        <f>D70</f>
        <v>133.4</v>
      </c>
      <c r="E68" s="34">
        <f>E70</f>
        <v>133.4</v>
      </c>
      <c r="F68" s="34"/>
      <c r="G68" s="7"/>
      <c r="H68" s="7"/>
      <c r="I68" s="7"/>
      <c r="J68" s="7"/>
      <c r="K68" s="7"/>
      <c r="L68" s="7"/>
    </row>
    <row r="69" spans="1:12" ht="60" customHeight="1">
      <c r="A69" s="28" t="s">
        <v>107</v>
      </c>
      <c r="B69" s="25" t="s">
        <v>81</v>
      </c>
      <c r="C69" s="20"/>
      <c r="D69" s="34">
        <f>D70</f>
        <v>133.4</v>
      </c>
      <c r="E69" s="34">
        <f>E70</f>
        <v>133.4</v>
      </c>
      <c r="F69" s="34"/>
      <c r="G69" s="7"/>
      <c r="H69" s="7"/>
      <c r="I69" s="7"/>
      <c r="J69" s="7"/>
      <c r="K69" s="7"/>
      <c r="L69" s="7"/>
    </row>
    <row r="70" spans="1:12" ht="36" customHeight="1">
      <c r="A70" s="22" t="s">
        <v>19</v>
      </c>
      <c r="B70" s="25" t="s">
        <v>81</v>
      </c>
      <c r="C70" s="20">
        <v>200</v>
      </c>
      <c r="D70" s="34">
        <f>D71</f>
        <v>133.4</v>
      </c>
      <c r="E70" s="34">
        <f>E71</f>
        <v>133.4</v>
      </c>
      <c r="F70" s="34"/>
      <c r="G70" s="7"/>
      <c r="H70" s="7"/>
      <c r="I70" s="7"/>
      <c r="J70" s="7"/>
      <c r="K70" s="7"/>
      <c r="L70" s="7"/>
    </row>
    <row r="71" spans="1:12" ht="40.5" customHeight="1">
      <c r="A71" s="22" t="s">
        <v>20</v>
      </c>
      <c r="B71" s="25" t="s">
        <v>81</v>
      </c>
      <c r="C71" s="20">
        <v>240</v>
      </c>
      <c r="D71" s="34">
        <v>133.4</v>
      </c>
      <c r="E71" s="34">
        <f>D71</f>
        <v>133.4</v>
      </c>
      <c r="F71" s="34"/>
      <c r="G71" s="7"/>
      <c r="H71" s="7"/>
      <c r="I71" s="7"/>
      <c r="J71" s="7"/>
      <c r="K71" s="7"/>
      <c r="L71" s="7"/>
    </row>
    <row r="72" spans="1:12" ht="63" customHeight="1">
      <c r="A72" s="22" t="s">
        <v>127</v>
      </c>
      <c r="B72" s="24" t="s">
        <v>82</v>
      </c>
      <c r="C72" s="24"/>
      <c r="D72" s="34">
        <f>D73+D77</f>
        <v>610</v>
      </c>
      <c r="E72" s="34">
        <f>E73+E77</f>
        <v>610</v>
      </c>
      <c r="F72" s="33"/>
      <c r="G72" s="7"/>
      <c r="H72" s="7"/>
      <c r="I72" s="7"/>
      <c r="J72" s="7">
        <f>D72+G72</f>
        <v>610</v>
      </c>
      <c r="K72" s="7">
        <f>J72</f>
        <v>610</v>
      </c>
      <c r="L72" s="7"/>
    </row>
    <row r="73" spans="1:12" ht="40.5" customHeight="1">
      <c r="A73" s="22" t="s">
        <v>85</v>
      </c>
      <c r="B73" s="24" t="s">
        <v>83</v>
      </c>
      <c r="C73" s="24"/>
      <c r="D73" s="34">
        <f aca="true" t="shared" si="5" ref="D73:E75">D74</f>
        <v>450</v>
      </c>
      <c r="E73" s="34">
        <f t="shared" si="5"/>
        <v>450</v>
      </c>
      <c r="F73" s="33"/>
      <c r="G73" s="7"/>
      <c r="H73" s="7"/>
      <c r="I73" s="7"/>
      <c r="J73" s="7">
        <f>D73+G73</f>
        <v>450</v>
      </c>
      <c r="K73" s="7">
        <f>J73</f>
        <v>450</v>
      </c>
      <c r="L73" s="7"/>
    </row>
    <row r="74" spans="1:12" ht="63.75" customHeight="1">
      <c r="A74" s="22" t="s">
        <v>128</v>
      </c>
      <c r="B74" s="24" t="s">
        <v>84</v>
      </c>
      <c r="C74" s="24"/>
      <c r="D74" s="34">
        <f t="shared" si="5"/>
        <v>450</v>
      </c>
      <c r="E74" s="34">
        <f t="shared" si="5"/>
        <v>450</v>
      </c>
      <c r="F74" s="33"/>
      <c r="G74" s="7"/>
      <c r="H74" s="7"/>
      <c r="I74" s="7"/>
      <c r="J74" s="7">
        <f>D74+G74</f>
        <v>450</v>
      </c>
      <c r="K74" s="7">
        <f>J74</f>
        <v>450</v>
      </c>
      <c r="L74" s="7"/>
    </row>
    <row r="75" spans="1:12" ht="34.5" customHeight="1">
      <c r="A75" s="22" t="s">
        <v>19</v>
      </c>
      <c r="B75" s="24" t="s">
        <v>84</v>
      </c>
      <c r="C75" s="24" t="s">
        <v>23</v>
      </c>
      <c r="D75" s="34">
        <f t="shared" si="5"/>
        <v>450</v>
      </c>
      <c r="E75" s="34">
        <f t="shared" si="5"/>
        <v>450</v>
      </c>
      <c r="F75" s="33"/>
      <c r="G75" s="7"/>
      <c r="H75" s="7"/>
      <c r="I75" s="7"/>
      <c r="J75" s="7"/>
      <c r="K75" s="7"/>
      <c r="L75" s="7"/>
    </row>
    <row r="76" spans="1:12" ht="35.25" customHeight="1">
      <c r="A76" s="22" t="s">
        <v>20</v>
      </c>
      <c r="B76" s="24" t="s">
        <v>84</v>
      </c>
      <c r="C76" s="24" t="s">
        <v>24</v>
      </c>
      <c r="D76" s="34">
        <v>450</v>
      </c>
      <c r="E76" s="34">
        <f>D76</f>
        <v>450</v>
      </c>
      <c r="F76" s="33"/>
      <c r="G76" s="7"/>
      <c r="H76" s="7"/>
      <c r="I76" s="7"/>
      <c r="J76" s="7"/>
      <c r="K76" s="7"/>
      <c r="L76" s="7"/>
    </row>
    <row r="77" spans="1:12" ht="42" customHeight="1">
      <c r="A77" s="22" t="s">
        <v>87</v>
      </c>
      <c r="B77" s="24" t="s">
        <v>102</v>
      </c>
      <c r="C77" s="24"/>
      <c r="D77" s="34">
        <f>D79</f>
        <v>160</v>
      </c>
      <c r="E77" s="34">
        <f>E79</f>
        <v>160</v>
      </c>
      <c r="F77" s="33"/>
      <c r="G77" s="7"/>
      <c r="H77" s="7"/>
      <c r="I77" s="7"/>
      <c r="J77" s="7"/>
      <c r="K77" s="7"/>
      <c r="L77" s="7"/>
    </row>
    <row r="78" spans="1:12" ht="62.25" customHeight="1">
      <c r="A78" s="22" t="s">
        <v>128</v>
      </c>
      <c r="B78" s="24" t="s">
        <v>86</v>
      </c>
      <c r="C78" s="24"/>
      <c r="D78" s="34">
        <f>D79</f>
        <v>160</v>
      </c>
      <c r="E78" s="34">
        <f>E79</f>
        <v>160</v>
      </c>
      <c r="F78" s="33"/>
      <c r="G78" s="7"/>
      <c r="H78" s="7"/>
      <c r="I78" s="7"/>
      <c r="J78" s="7"/>
      <c r="K78" s="7"/>
      <c r="L78" s="7"/>
    </row>
    <row r="79" spans="1:12" ht="41.25" customHeight="1">
      <c r="A79" s="22" t="s">
        <v>19</v>
      </c>
      <c r="B79" s="24" t="s">
        <v>86</v>
      </c>
      <c r="C79" s="24" t="s">
        <v>23</v>
      </c>
      <c r="D79" s="34">
        <f>D80</f>
        <v>160</v>
      </c>
      <c r="E79" s="34">
        <f>E80</f>
        <v>160</v>
      </c>
      <c r="F79" s="33"/>
      <c r="G79" s="7"/>
      <c r="H79" s="7"/>
      <c r="I79" s="7"/>
      <c r="J79" s="7"/>
      <c r="K79" s="7"/>
      <c r="L79" s="7"/>
    </row>
    <row r="80" spans="1:12" ht="39.75" customHeight="1">
      <c r="A80" s="22" t="s">
        <v>20</v>
      </c>
      <c r="B80" s="24" t="s">
        <v>86</v>
      </c>
      <c r="C80" s="24" t="s">
        <v>24</v>
      </c>
      <c r="D80" s="34">
        <v>160</v>
      </c>
      <c r="E80" s="34">
        <f>D80</f>
        <v>160</v>
      </c>
      <c r="F80" s="33"/>
      <c r="G80" s="7"/>
      <c r="H80" s="7"/>
      <c r="I80" s="7"/>
      <c r="J80" s="7"/>
      <c r="K80" s="7"/>
      <c r="L80" s="7"/>
    </row>
    <row r="81" spans="1:12" ht="60" customHeight="1">
      <c r="A81" s="22" t="s">
        <v>129</v>
      </c>
      <c r="B81" s="24" t="s">
        <v>88</v>
      </c>
      <c r="C81" s="24"/>
      <c r="D81" s="34">
        <f aca="true" t="shared" si="6" ref="D81:E84">D82</f>
        <v>57</v>
      </c>
      <c r="E81" s="34">
        <f t="shared" si="6"/>
        <v>57</v>
      </c>
      <c r="F81" s="33"/>
      <c r="G81" s="7"/>
      <c r="H81" s="7"/>
      <c r="I81" s="7"/>
      <c r="J81" s="7"/>
      <c r="K81" s="7"/>
      <c r="L81" s="7"/>
    </row>
    <row r="82" spans="1:12" ht="33" customHeight="1">
      <c r="A82" s="23" t="s">
        <v>90</v>
      </c>
      <c r="B82" s="24" t="s">
        <v>89</v>
      </c>
      <c r="C82" s="24"/>
      <c r="D82" s="34">
        <f t="shared" si="6"/>
        <v>57</v>
      </c>
      <c r="E82" s="34">
        <f t="shared" si="6"/>
        <v>57</v>
      </c>
      <c r="F82" s="33"/>
      <c r="G82" s="7"/>
      <c r="H82" s="7"/>
      <c r="I82" s="7"/>
      <c r="J82" s="7"/>
      <c r="K82" s="7"/>
      <c r="L82" s="7"/>
    </row>
    <row r="83" spans="1:12" ht="60.75" customHeight="1">
      <c r="A83" s="22" t="s">
        <v>129</v>
      </c>
      <c r="B83" s="24" t="s">
        <v>33</v>
      </c>
      <c r="C83" s="24"/>
      <c r="D83" s="34">
        <f t="shared" si="6"/>
        <v>57</v>
      </c>
      <c r="E83" s="34">
        <f t="shared" si="6"/>
        <v>57</v>
      </c>
      <c r="F83" s="33"/>
      <c r="G83" s="7"/>
      <c r="H83" s="7"/>
      <c r="I83" s="7"/>
      <c r="J83" s="7"/>
      <c r="K83" s="7"/>
      <c r="L83" s="7"/>
    </row>
    <row r="84" spans="1:12" ht="38.25" customHeight="1">
      <c r="A84" s="22" t="s">
        <v>19</v>
      </c>
      <c r="B84" s="24" t="s">
        <v>33</v>
      </c>
      <c r="C84" s="24" t="s">
        <v>23</v>
      </c>
      <c r="D84" s="34">
        <f t="shared" si="6"/>
        <v>57</v>
      </c>
      <c r="E84" s="34">
        <f t="shared" si="6"/>
        <v>57</v>
      </c>
      <c r="F84" s="33"/>
      <c r="G84" s="7"/>
      <c r="H84" s="7"/>
      <c r="I84" s="7"/>
      <c r="J84" s="7"/>
      <c r="K84" s="7"/>
      <c r="L84" s="7"/>
    </row>
    <row r="85" spans="1:12" ht="33" customHeight="1">
      <c r="A85" s="22" t="s">
        <v>20</v>
      </c>
      <c r="B85" s="24" t="s">
        <v>33</v>
      </c>
      <c r="C85" s="24" t="s">
        <v>24</v>
      </c>
      <c r="D85" s="34">
        <v>57</v>
      </c>
      <c r="E85" s="34">
        <f>D85</f>
        <v>57</v>
      </c>
      <c r="F85" s="33"/>
      <c r="G85" s="7"/>
      <c r="H85" s="7"/>
      <c r="I85" s="7"/>
      <c r="J85" s="7"/>
      <c r="K85" s="7"/>
      <c r="L85" s="7"/>
    </row>
    <row r="86" spans="1:12" ht="61.5" customHeight="1">
      <c r="A86" s="31" t="s">
        <v>130</v>
      </c>
      <c r="B86" s="24" t="s">
        <v>66</v>
      </c>
      <c r="C86" s="24"/>
      <c r="D86" s="34">
        <f>D87+D107</f>
        <v>40502.66826</v>
      </c>
      <c r="E86" s="34">
        <f>E87+E107</f>
        <v>40502.66826</v>
      </c>
      <c r="F86" s="33"/>
      <c r="G86" s="7"/>
      <c r="H86" s="7"/>
      <c r="I86" s="7"/>
      <c r="J86" s="7"/>
      <c r="K86" s="7"/>
      <c r="L86" s="7"/>
    </row>
    <row r="87" spans="1:12" ht="52.5" customHeight="1">
      <c r="A87" s="22" t="s">
        <v>69</v>
      </c>
      <c r="B87" s="24" t="s">
        <v>67</v>
      </c>
      <c r="C87" s="24"/>
      <c r="D87" s="34">
        <f>D88+D95+D98</f>
        <v>16047.89418</v>
      </c>
      <c r="E87" s="34">
        <f>E88+E95+E98</f>
        <v>16047.89418</v>
      </c>
      <c r="F87" s="33"/>
      <c r="G87" s="7"/>
      <c r="H87" s="7"/>
      <c r="I87" s="7"/>
      <c r="J87" s="7"/>
      <c r="K87" s="7"/>
      <c r="L87" s="7"/>
    </row>
    <row r="88" spans="1:12" ht="39" customHeight="1">
      <c r="A88" s="31" t="s">
        <v>70</v>
      </c>
      <c r="B88" s="24" t="s">
        <v>68</v>
      </c>
      <c r="C88" s="16"/>
      <c r="D88" s="34">
        <f>D89+D91+D93</f>
        <v>6195.1</v>
      </c>
      <c r="E88" s="34">
        <f>D88</f>
        <v>6195.1</v>
      </c>
      <c r="F88" s="33"/>
      <c r="G88" s="7"/>
      <c r="H88" s="7"/>
      <c r="I88" s="7"/>
      <c r="J88" s="7"/>
      <c r="K88" s="7"/>
      <c r="L88" s="7"/>
    </row>
    <row r="89" spans="1:12" ht="78" customHeight="1">
      <c r="A89" s="22" t="s">
        <v>17</v>
      </c>
      <c r="B89" s="24" t="s">
        <v>68</v>
      </c>
      <c r="C89" s="20">
        <v>100</v>
      </c>
      <c r="D89" s="34">
        <f>D90</f>
        <v>6139</v>
      </c>
      <c r="E89" s="34">
        <f>E90</f>
        <v>6139</v>
      </c>
      <c r="F89" s="33"/>
      <c r="G89" s="7"/>
      <c r="H89" s="7"/>
      <c r="I89" s="7"/>
      <c r="J89" s="7"/>
      <c r="K89" s="7"/>
      <c r="L89" s="7"/>
    </row>
    <row r="90" spans="1:12" ht="38.25" customHeight="1">
      <c r="A90" s="22" t="s">
        <v>18</v>
      </c>
      <c r="B90" s="24" t="s">
        <v>68</v>
      </c>
      <c r="C90" s="20">
        <v>120</v>
      </c>
      <c r="D90" s="34">
        <v>6139</v>
      </c>
      <c r="E90" s="34">
        <f>D90</f>
        <v>6139</v>
      </c>
      <c r="F90" s="33"/>
      <c r="G90" s="7"/>
      <c r="H90" s="7"/>
      <c r="I90" s="7"/>
      <c r="J90" s="7"/>
      <c r="K90" s="7"/>
      <c r="L90" s="7"/>
    </row>
    <row r="91" spans="1:12" ht="31.5" customHeight="1">
      <c r="A91" s="22" t="s">
        <v>19</v>
      </c>
      <c r="B91" s="24" t="s">
        <v>68</v>
      </c>
      <c r="C91" s="24" t="s">
        <v>23</v>
      </c>
      <c r="D91" s="34">
        <f>D92</f>
        <v>40</v>
      </c>
      <c r="E91" s="34">
        <f>E92</f>
        <v>40</v>
      </c>
      <c r="F91" s="33"/>
      <c r="G91" s="7"/>
      <c r="H91" s="7"/>
      <c r="I91" s="7"/>
      <c r="J91" s="7"/>
      <c r="K91" s="7"/>
      <c r="L91" s="7"/>
    </row>
    <row r="92" spans="1:12" ht="31.5" customHeight="1">
      <c r="A92" s="22" t="s">
        <v>20</v>
      </c>
      <c r="B92" s="24" t="s">
        <v>68</v>
      </c>
      <c r="C92" s="24" t="s">
        <v>24</v>
      </c>
      <c r="D92" s="34">
        <v>40</v>
      </c>
      <c r="E92" s="34">
        <f>D92</f>
        <v>40</v>
      </c>
      <c r="F92" s="33"/>
      <c r="G92" s="7"/>
      <c r="H92" s="7"/>
      <c r="I92" s="7"/>
      <c r="J92" s="7"/>
      <c r="K92" s="7"/>
      <c r="L92" s="7"/>
    </row>
    <row r="93" spans="1:12" ht="19.5" customHeight="1">
      <c r="A93" s="28" t="s">
        <v>26</v>
      </c>
      <c r="B93" s="24" t="s">
        <v>68</v>
      </c>
      <c r="C93" s="20">
        <v>800</v>
      </c>
      <c r="D93" s="34">
        <f>D94</f>
        <v>16.1</v>
      </c>
      <c r="E93" s="34">
        <f>E94</f>
        <v>16.1</v>
      </c>
      <c r="F93" s="33"/>
      <c r="G93" s="7"/>
      <c r="H93" s="7"/>
      <c r="I93" s="7"/>
      <c r="J93" s="7"/>
      <c r="K93" s="7"/>
      <c r="L93" s="7"/>
    </row>
    <row r="94" spans="1:12" ht="17.25" customHeight="1">
      <c r="A94" s="21" t="s">
        <v>21</v>
      </c>
      <c r="B94" s="24" t="s">
        <v>68</v>
      </c>
      <c r="C94" s="20">
        <v>850</v>
      </c>
      <c r="D94" s="34">
        <v>16.1</v>
      </c>
      <c r="E94" s="34">
        <f>D94</f>
        <v>16.1</v>
      </c>
      <c r="F94" s="33"/>
      <c r="G94" s="7"/>
      <c r="H94" s="7"/>
      <c r="I94" s="7"/>
      <c r="J94" s="7"/>
      <c r="K94" s="7"/>
      <c r="L94" s="7"/>
    </row>
    <row r="95" spans="1:12" ht="46.5" customHeight="1">
      <c r="A95" s="22" t="s">
        <v>96</v>
      </c>
      <c r="B95" s="24" t="s">
        <v>95</v>
      </c>
      <c r="C95" s="20"/>
      <c r="D95" s="34">
        <f>D96</f>
        <v>31</v>
      </c>
      <c r="E95" s="34">
        <f>E96</f>
        <v>31</v>
      </c>
      <c r="F95" s="33"/>
      <c r="G95" s="7"/>
      <c r="H95" s="7"/>
      <c r="I95" s="7"/>
      <c r="J95" s="7"/>
      <c r="K95" s="7"/>
      <c r="L95" s="7"/>
    </row>
    <row r="96" spans="1:12" ht="31.5" customHeight="1">
      <c r="A96" s="22" t="s">
        <v>19</v>
      </c>
      <c r="B96" s="24" t="s">
        <v>95</v>
      </c>
      <c r="C96" s="20">
        <v>200</v>
      </c>
      <c r="D96" s="34">
        <f>D97</f>
        <v>31</v>
      </c>
      <c r="E96" s="34">
        <f>E97</f>
        <v>31</v>
      </c>
      <c r="F96" s="33"/>
      <c r="G96" s="7"/>
      <c r="H96" s="7"/>
      <c r="I96" s="7"/>
      <c r="J96" s="7"/>
      <c r="K96" s="7"/>
      <c r="L96" s="7"/>
    </row>
    <row r="97" spans="1:12" ht="31.5" customHeight="1">
      <c r="A97" s="22" t="s">
        <v>20</v>
      </c>
      <c r="B97" s="24" t="s">
        <v>95</v>
      </c>
      <c r="C97" s="20">
        <v>240</v>
      </c>
      <c r="D97" s="34">
        <v>31</v>
      </c>
      <c r="E97" s="34">
        <f>D97</f>
        <v>31</v>
      </c>
      <c r="F97" s="33"/>
      <c r="G97" s="7"/>
      <c r="H97" s="7"/>
      <c r="I97" s="7"/>
      <c r="J97" s="7"/>
      <c r="K97" s="7"/>
      <c r="L97" s="7"/>
    </row>
    <row r="98" spans="1:12" ht="72.75" customHeight="1">
      <c r="A98" s="31" t="s">
        <v>132</v>
      </c>
      <c r="B98" s="24" t="s">
        <v>36</v>
      </c>
      <c r="C98" s="20"/>
      <c r="D98" s="34">
        <f>D99+D101+D103+D105</f>
        <v>9821.794179999999</v>
      </c>
      <c r="E98" s="34">
        <f>E99+E101+E103+E105</f>
        <v>9821.794179999999</v>
      </c>
      <c r="F98" s="33"/>
      <c r="G98" s="7"/>
      <c r="H98" s="7"/>
      <c r="I98" s="7"/>
      <c r="J98" s="7"/>
      <c r="K98" s="7"/>
      <c r="L98" s="7"/>
    </row>
    <row r="99" spans="1:12" ht="75.75" customHeight="1">
      <c r="A99" s="22" t="s">
        <v>17</v>
      </c>
      <c r="B99" s="24" t="s">
        <v>36</v>
      </c>
      <c r="C99" s="20">
        <v>100</v>
      </c>
      <c r="D99" s="34">
        <f>D100</f>
        <v>7511.332</v>
      </c>
      <c r="E99" s="34">
        <f>E100</f>
        <v>7511.332</v>
      </c>
      <c r="F99" s="33"/>
      <c r="G99" s="7"/>
      <c r="H99" s="7"/>
      <c r="I99" s="7"/>
      <c r="J99" s="7"/>
      <c r="K99" s="7"/>
      <c r="L99" s="7"/>
    </row>
    <row r="100" spans="1:12" ht="24.75" customHeight="1">
      <c r="A100" s="22" t="s">
        <v>11</v>
      </c>
      <c r="B100" s="24" t="s">
        <v>36</v>
      </c>
      <c r="C100" s="20">
        <v>110</v>
      </c>
      <c r="D100" s="34">
        <v>7511.332</v>
      </c>
      <c r="E100" s="34">
        <f>D100</f>
        <v>7511.332</v>
      </c>
      <c r="F100" s="33"/>
      <c r="G100" s="7"/>
      <c r="H100" s="7"/>
      <c r="I100" s="7"/>
      <c r="J100" s="7"/>
      <c r="K100" s="7"/>
      <c r="L100" s="7"/>
    </row>
    <row r="101" spans="1:12" ht="27.75" customHeight="1">
      <c r="A101" s="22" t="s">
        <v>19</v>
      </c>
      <c r="B101" s="24" t="s">
        <v>36</v>
      </c>
      <c r="C101" s="20">
        <v>200</v>
      </c>
      <c r="D101" s="34">
        <f>D102</f>
        <v>2256.16218</v>
      </c>
      <c r="E101" s="34">
        <f>E102</f>
        <v>2256.16218</v>
      </c>
      <c r="F101" s="33"/>
      <c r="G101" s="7"/>
      <c r="H101" s="7"/>
      <c r="I101" s="7"/>
      <c r="J101" s="7"/>
      <c r="K101" s="7"/>
      <c r="L101" s="7"/>
    </row>
    <row r="102" spans="1:12" ht="39.75" customHeight="1">
      <c r="A102" s="22" t="s">
        <v>20</v>
      </c>
      <c r="B102" s="24" t="s">
        <v>36</v>
      </c>
      <c r="C102" s="20">
        <v>240</v>
      </c>
      <c r="D102" s="34">
        <f>2226.16218+30</f>
        <v>2256.16218</v>
      </c>
      <c r="E102" s="34">
        <f>D102</f>
        <v>2256.16218</v>
      </c>
      <c r="F102" s="33"/>
      <c r="G102" s="7"/>
      <c r="H102" s="7"/>
      <c r="I102" s="7"/>
      <c r="J102" s="7"/>
      <c r="K102" s="7"/>
      <c r="L102" s="7"/>
    </row>
    <row r="103" spans="1:12" ht="39.75" customHeight="1">
      <c r="A103" s="22" t="s">
        <v>42</v>
      </c>
      <c r="B103" s="24" t="s">
        <v>36</v>
      </c>
      <c r="C103" s="20">
        <v>300</v>
      </c>
      <c r="D103" s="34">
        <f>D104</f>
        <v>30</v>
      </c>
      <c r="E103" s="34">
        <f>E104</f>
        <v>30</v>
      </c>
      <c r="F103" s="33"/>
      <c r="G103" s="7"/>
      <c r="H103" s="7"/>
      <c r="I103" s="7"/>
      <c r="J103" s="7"/>
      <c r="K103" s="7"/>
      <c r="L103" s="7"/>
    </row>
    <row r="104" spans="1:12" ht="14.25" customHeight="1">
      <c r="A104" s="22" t="s">
        <v>43</v>
      </c>
      <c r="B104" s="24" t="s">
        <v>36</v>
      </c>
      <c r="C104" s="20">
        <v>360</v>
      </c>
      <c r="D104" s="34">
        <v>30</v>
      </c>
      <c r="E104" s="34">
        <f>D104</f>
        <v>30</v>
      </c>
      <c r="F104" s="33"/>
      <c r="G104" s="7"/>
      <c r="H104" s="7"/>
      <c r="I104" s="7"/>
      <c r="J104" s="7"/>
      <c r="K104" s="7"/>
      <c r="L104" s="7"/>
    </row>
    <row r="105" spans="1:12" ht="14.25" customHeight="1">
      <c r="A105" s="28" t="s">
        <v>26</v>
      </c>
      <c r="B105" s="24" t="s">
        <v>36</v>
      </c>
      <c r="C105" s="20">
        <v>800</v>
      </c>
      <c r="D105" s="34">
        <f>D106</f>
        <v>24.3</v>
      </c>
      <c r="E105" s="34">
        <f>E106</f>
        <v>24.3</v>
      </c>
      <c r="F105" s="33"/>
      <c r="G105" s="7"/>
      <c r="H105" s="7"/>
      <c r="I105" s="7"/>
      <c r="J105" s="7"/>
      <c r="K105" s="7"/>
      <c r="L105" s="7"/>
    </row>
    <row r="106" spans="1:12" ht="15" customHeight="1">
      <c r="A106" s="21" t="s">
        <v>21</v>
      </c>
      <c r="B106" s="24" t="s">
        <v>36</v>
      </c>
      <c r="C106" s="20">
        <v>850</v>
      </c>
      <c r="D106" s="34">
        <f>15+9.3</f>
        <v>24.3</v>
      </c>
      <c r="E106" s="34">
        <f>D106</f>
        <v>24.3</v>
      </c>
      <c r="F106" s="33"/>
      <c r="G106" s="7"/>
      <c r="H106" s="7"/>
      <c r="I106" s="7"/>
      <c r="J106" s="7"/>
      <c r="K106" s="7"/>
      <c r="L106" s="7"/>
    </row>
    <row r="107" spans="1:12" ht="48" customHeight="1">
      <c r="A107" s="22" t="s">
        <v>101</v>
      </c>
      <c r="B107" s="24" t="s">
        <v>100</v>
      </c>
      <c r="C107" s="20"/>
      <c r="D107" s="34">
        <f>D108</f>
        <v>24454.77408</v>
      </c>
      <c r="E107" s="34">
        <f>D107</f>
        <v>24454.77408</v>
      </c>
      <c r="F107" s="33"/>
      <c r="G107" s="7"/>
      <c r="H107" s="7"/>
      <c r="I107" s="7"/>
      <c r="J107" s="7"/>
      <c r="K107" s="7"/>
      <c r="L107" s="7"/>
    </row>
    <row r="108" spans="1:12" ht="18" customHeight="1">
      <c r="A108" s="28" t="s">
        <v>39</v>
      </c>
      <c r="B108" s="24" t="s">
        <v>99</v>
      </c>
      <c r="C108" s="24" t="s">
        <v>37</v>
      </c>
      <c r="D108" s="34">
        <f>D109</f>
        <v>24454.77408</v>
      </c>
      <c r="E108" s="34">
        <f>E109</f>
        <v>24454.77408</v>
      </c>
      <c r="F108" s="33"/>
      <c r="G108" s="7"/>
      <c r="H108" s="7"/>
      <c r="I108" s="7"/>
      <c r="J108" s="7"/>
      <c r="K108" s="7"/>
      <c r="L108" s="7"/>
    </row>
    <row r="109" spans="1:12" ht="23.25" customHeight="1">
      <c r="A109" s="19" t="s">
        <v>40</v>
      </c>
      <c r="B109" s="24" t="s">
        <v>99</v>
      </c>
      <c r="C109" s="24" t="s">
        <v>38</v>
      </c>
      <c r="D109" s="34">
        <v>24454.77408</v>
      </c>
      <c r="E109" s="34">
        <f>D109</f>
        <v>24454.77408</v>
      </c>
      <c r="F109" s="33"/>
      <c r="G109" s="7"/>
      <c r="H109" s="7"/>
      <c r="I109" s="7"/>
      <c r="J109" s="7"/>
      <c r="K109" s="7"/>
      <c r="L109" s="7"/>
    </row>
    <row r="110" spans="1:12" ht="65.25" customHeight="1">
      <c r="A110" s="22" t="s">
        <v>133</v>
      </c>
      <c r="B110" s="24" t="s">
        <v>91</v>
      </c>
      <c r="C110" s="20"/>
      <c r="D110" s="34">
        <f aca="true" t="shared" si="7" ref="D110:E113">D111</f>
        <v>100</v>
      </c>
      <c r="E110" s="34">
        <f t="shared" si="7"/>
        <v>100</v>
      </c>
      <c r="F110" s="33"/>
      <c r="G110" s="7"/>
      <c r="H110" s="7"/>
      <c r="I110" s="7"/>
      <c r="J110" s="7"/>
      <c r="K110" s="7"/>
      <c r="L110" s="7"/>
    </row>
    <row r="111" spans="1:12" ht="36" customHeight="1">
      <c r="A111" s="22" t="s">
        <v>93</v>
      </c>
      <c r="B111" s="24" t="s">
        <v>92</v>
      </c>
      <c r="C111" s="24"/>
      <c r="D111" s="34">
        <f t="shared" si="7"/>
        <v>100</v>
      </c>
      <c r="E111" s="34">
        <f t="shared" si="7"/>
        <v>100</v>
      </c>
      <c r="F111" s="33"/>
      <c r="G111" s="7"/>
      <c r="H111" s="7"/>
      <c r="I111" s="7"/>
      <c r="J111" s="7">
        <f>J112</f>
        <v>100</v>
      </c>
      <c r="K111" s="7">
        <f>J111</f>
        <v>100</v>
      </c>
      <c r="L111" s="7"/>
    </row>
    <row r="112" spans="1:12" ht="87.75" customHeight="1">
      <c r="A112" s="31" t="s">
        <v>134</v>
      </c>
      <c r="B112" s="24" t="s">
        <v>34</v>
      </c>
      <c r="D112" s="34">
        <f t="shared" si="7"/>
        <v>100</v>
      </c>
      <c r="E112" s="34">
        <f t="shared" si="7"/>
        <v>100</v>
      </c>
      <c r="F112" s="33"/>
      <c r="G112" s="7"/>
      <c r="H112" s="7"/>
      <c r="I112" s="7"/>
      <c r="J112" s="7">
        <f>J113</f>
        <v>100</v>
      </c>
      <c r="K112" s="7">
        <f>K113</f>
        <v>100</v>
      </c>
      <c r="L112" s="7"/>
    </row>
    <row r="113" spans="1:12" ht="32.25" customHeight="1">
      <c r="A113" s="22" t="s">
        <v>19</v>
      </c>
      <c r="B113" s="24" t="s">
        <v>34</v>
      </c>
      <c r="C113" s="24" t="s">
        <v>23</v>
      </c>
      <c r="D113" s="34">
        <f t="shared" si="7"/>
        <v>100</v>
      </c>
      <c r="E113" s="34">
        <f t="shared" si="7"/>
        <v>100</v>
      </c>
      <c r="F113" s="33"/>
      <c r="G113" s="7"/>
      <c r="H113" s="7"/>
      <c r="I113" s="7"/>
      <c r="J113" s="7">
        <f>D113+G113</f>
        <v>100</v>
      </c>
      <c r="K113" s="7">
        <f>J111</f>
        <v>100</v>
      </c>
      <c r="L113" s="7"/>
    </row>
    <row r="114" spans="1:12" ht="33" customHeight="1">
      <c r="A114" s="22" t="s">
        <v>20</v>
      </c>
      <c r="B114" s="24" t="s">
        <v>34</v>
      </c>
      <c r="C114" s="24" t="s">
        <v>24</v>
      </c>
      <c r="D114" s="35">
        <v>100</v>
      </c>
      <c r="E114" s="34">
        <f>D114</f>
        <v>100</v>
      </c>
      <c r="F114" s="33"/>
      <c r="G114" s="7"/>
      <c r="H114" s="7"/>
      <c r="I114" s="7"/>
      <c r="J114" s="7">
        <f>D114+G114</f>
        <v>100</v>
      </c>
      <c r="K114" s="7">
        <f>J114</f>
        <v>100</v>
      </c>
      <c r="L114" s="7"/>
    </row>
    <row r="115" spans="1:12" ht="60" customHeight="1">
      <c r="A115" s="40" t="s">
        <v>112</v>
      </c>
      <c r="B115" s="24" t="s">
        <v>104</v>
      </c>
      <c r="C115" s="24"/>
      <c r="D115" s="35">
        <f aca="true" t="shared" si="8" ref="D115:E117">D116</f>
        <v>0.91824</v>
      </c>
      <c r="E115" s="34">
        <f t="shared" si="8"/>
        <v>0.91824</v>
      </c>
      <c r="F115" s="33"/>
      <c r="G115" s="7"/>
      <c r="H115" s="7"/>
      <c r="I115" s="7"/>
      <c r="J115" s="7"/>
      <c r="K115" s="7"/>
      <c r="L115" s="7"/>
    </row>
    <row r="116" spans="1:12" ht="63.75" customHeight="1">
      <c r="A116" s="22" t="s">
        <v>106</v>
      </c>
      <c r="B116" s="24" t="s">
        <v>105</v>
      </c>
      <c r="C116" s="24"/>
      <c r="D116" s="35">
        <f t="shared" si="8"/>
        <v>0.91824</v>
      </c>
      <c r="E116" s="34">
        <f t="shared" si="8"/>
        <v>0.91824</v>
      </c>
      <c r="F116" s="33"/>
      <c r="G116" s="7"/>
      <c r="H116" s="7"/>
      <c r="I116" s="7"/>
      <c r="J116" s="7"/>
      <c r="K116" s="7"/>
      <c r="L116" s="7"/>
    </row>
    <row r="117" spans="1:12" ht="67.5" customHeight="1">
      <c r="A117" s="22" t="s">
        <v>17</v>
      </c>
      <c r="B117" s="24" t="s">
        <v>105</v>
      </c>
      <c r="C117" s="24" t="s">
        <v>25</v>
      </c>
      <c r="D117" s="35">
        <f t="shared" si="8"/>
        <v>0.91824</v>
      </c>
      <c r="E117" s="34">
        <f t="shared" si="8"/>
        <v>0.91824</v>
      </c>
      <c r="F117" s="33"/>
      <c r="G117" s="7"/>
      <c r="H117" s="7"/>
      <c r="I117" s="7"/>
      <c r="J117" s="7"/>
      <c r="K117" s="7"/>
      <c r="L117" s="7"/>
    </row>
    <row r="118" spans="1:12" ht="28.5" customHeight="1">
      <c r="A118" s="22" t="s">
        <v>18</v>
      </c>
      <c r="B118" s="24" t="s">
        <v>105</v>
      </c>
      <c r="C118" s="24" t="s">
        <v>22</v>
      </c>
      <c r="D118" s="35">
        <v>0.91824</v>
      </c>
      <c r="E118" s="34">
        <f>D118</f>
        <v>0.91824</v>
      </c>
      <c r="F118" s="33"/>
      <c r="G118" s="7"/>
      <c r="H118" s="7"/>
      <c r="I118" s="7"/>
      <c r="J118" s="7"/>
      <c r="K118" s="7"/>
      <c r="L118" s="7"/>
    </row>
    <row r="119" spans="1:12" ht="17.25" customHeight="1">
      <c r="A119" s="26" t="s">
        <v>15</v>
      </c>
      <c r="B119" s="27" t="s">
        <v>30</v>
      </c>
      <c r="C119" s="20"/>
      <c r="D119" s="36">
        <f>D120+D123+D126+D129</f>
        <v>1921.015</v>
      </c>
      <c r="E119" s="36">
        <f>E120+E123+E126+E129</f>
        <v>1696.54</v>
      </c>
      <c r="F119" s="36">
        <f>F120+F123+F126+F129</f>
        <v>224.475</v>
      </c>
      <c r="G119" s="4" t="e">
        <f>G120+G123+G129+#REF!+#REF!+#REF!+#REF!+#REF!+#REF!+#REF!+#REF!+#REF!+#REF!+#REF!</f>
        <v>#REF!</v>
      </c>
      <c r="H119" s="4" t="e">
        <f>H120+H123+H129+#REF!+#REF!+#REF!+#REF!+#REF!+#REF!+#REF!+#REF!+#REF!+#REF!+#REF!</f>
        <v>#REF!</v>
      </c>
      <c r="I119" s="4" t="e">
        <f>I120+I123+I129+#REF!+#REF!+#REF!+#REF!+#REF!+#REF!+#REF!+#REF!+#REF!+#REF!+#REF!</f>
        <v>#REF!</v>
      </c>
      <c r="J119" s="4" t="e">
        <f>J120+J123+J129+#REF!+#REF!+#REF!+#REF!+#REF!+#REF!+#REF!+#REF!+#REF!+#REF!+#REF!</f>
        <v>#REF!</v>
      </c>
      <c r="K119" s="4" t="e">
        <f>K120+K123+K129+#REF!+#REF!+#REF!+#REF!+#REF!+#REF!+#REF!+#REF!+#REF!+#REF!+#REF!</f>
        <v>#REF!</v>
      </c>
      <c r="L119" s="4" t="e">
        <f>L120+L123+L129+#REF!+#REF!+#REF!+#REF!+#REF!+#REF!+#REF!+#REF!+#REF!+#REF!+#REF!</f>
        <v>#REF!</v>
      </c>
    </row>
    <row r="120" spans="1:12" ht="19.5" customHeight="1">
      <c r="A120" s="28" t="s">
        <v>4</v>
      </c>
      <c r="B120" s="20" t="s">
        <v>30</v>
      </c>
      <c r="C120" s="20"/>
      <c r="D120" s="34">
        <f>D122</f>
        <v>30</v>
      </c>
      <c r="E120" s="34">
        <f>D120</f>
        <v>30</v>
      </c>
      <c r="F120" s="34"/>
      <c r="G120" s="11"/>
      <c r="H120" s="11"/>
      <c r="I120" s="11"/>
      <c r="J120" s="7">
        <f aca="true" t="shared" si="9" ref="J120:J125">D120+G120</f>
        <v>30</v>
      </c>
      <c r="K120" s="7">
        <f>J120</f>
        <v>30</v>
      </c>
      <c r="L120" s="11"/>
    </row>
    <row r="121" spans="1:12" ht="17.25" customHeight="1">
      <c r="A121" s="28" t="s">
        <v>26</v>
      </c>
      <c r="B121" s="24" t="s">
        <v>28</v>
      </c>
      <c r="C121" s="20">
        <v>800</v>
      </c>
      <c r="D121" s="34">
        <f>D122</f>
        <v>30</v>
      </c>
      <c r="E121" s="34">
        <f>E122</f>
        <v>30</v>
      </c>
      <c r="F121" s="34"/>
      <c r="G121" s="11"/>
      <c r="H121" s="11"/>
      <c r="I121" s="11"/>
      <c r="J121" s="7">
        <f t="shared" si="9"/>
        <v>30</v>
      </c>
      <c r="K121" s="7">
        <f>J121</f>
        <v>30</v>
      </c>
      <c r="L121" s="11"/>
    </row>
    <row r="122" spans="1:12" ht="21" customHeight="1">
      <c r="A122" s="22" t="s">
        <v>13</v>
      </c>
      <c r="B122" s="24" t="s">
        <v>28</v>
      </c>
      <c r="C122" s="20">
        <v>870</v>
      </c>
      <c r="D122" s="34">
        <v>30</v>
      </c>
      <c r="E122" s="34">
        <f>D122</f>
        <v>30</v>
      </c>
      <c r="F122" s="34"/>
      <c r="G122" s="11"/>
      <c r="H122" s="11"/>
      <c r="I122" s="11"/>
      <c r="J122" s="7">
        <f t="shared" si="9"/>
        <v>30</v>
      </c>
      <c r="K122" s="7">
        <f>J122</f>
        <v>30</v>
      </c>
      <c r="L122" s="11"/>
    </row>
    <row r="123" spans="1:12" ht="57" customHeight="1">
      <c r="A123" s="19" t="s">
        <v>14</v>
      </c>
      <c r="B123" s="24" t="s">
        <v>29</v>
      </c>
      <c r="C123" s="24"/>
      <c r="D123" s="34">
        <f>D125</f>
        <v>224.475</v>
      </c>
      <c r="E123" s="34"/>
      <c r="F123" s="34">
        <f>F125</f>
        <v>224.475</v>
      </c>
      <c r="G123" s="11"/>
      <c r="H123" s="11"/>
      <c r="I123" s="11"/>
      <c r="J123" s="7">
        <f t="shared" si="9"/>
        <v>224.475</v>
      </c>
      <c r="K123" s="7"/>
      <c r="L123" s="7">
        <f>F123+I123</f>
        <v>224.475</v>
      </c>
    </row>
    <row r="124" spans="1:12" ht="75" customHeight="1">
      <c r="A124" s="22" t="s">
        <v>17</v>
      </c>
      <c r="B124" s="24" t="s">
        <v>29</v>
      </c>
      <c r="C124" s="24" t="s">
        <v>25</v>
      </c>
      <c r="D124" s="34">
        <f>D125</f>
        <v>224.475</v>
      </c>
      <c r="E124" s="34"/>
      <c r="F124" s="34">
        <f>F125</f>
        <v>224.475</v>
      </c>
      <c r="G124" s="11"/>
      <c r="H124" s="11"/>
      <c r="I124" s="11"/>
      <c r="J124" s="7">
        <f t="shared" si="9"/>
        <v>224.475</v>
      </c>
      <c r="K124" s="7"/>
      <c r="L124" s="7">
        <f>F124+I124</f>
        <v>224.475</v>
      </c>
    </row>
    <row r="125" spans="1:12" ht="36" customHeight="1">
      <c r="A125" s="22" t="s">
        <v>18</v>
      </c>
      <c r="B125" s="24" t="s">
        <v>29</v>
      </c>
      <c r="C125" s="24" t="s">
        <v>22</v>
      </c>
      <c r="D125" s="34">
        <v>224.475</v>
      </c>
      <c r="E125" s="34"/>
      <c r="F125" s="34">
        <f>D125</f>
        <v>224.475</v>
      </c>
      <c r="G125" s="11"/>
      <c r="H125" s="11"/>
      <c r="I125" s="11"/>
      <c r="J125" s="7">
        <f t="shared" si="9"/>
        <v>224.475</v>
      </c>
      <c r="K125" s="7">
        <f>J125</f>
        <v>224.475</v>
      </c>
      <c r="L125" s="11"/>
    </row>
    <row r="126" spans="1:12" ht="85.5" customHeight="1">
      <c r="A126" s="28" t="s">
        <v>41</v>
      </c>
      <c r="B126" s="41" t="s">
        <v>94</v>
      </c>
      <c r="C126" s="24"/>
      <c r="D126" s="34">
        <f>D127</f>
        <v>13.34</v>
      </c>
      <c r="E126" s="34">
        <f>E127</f>
        <v>13.34</v>
      </c>
      <c r="F126" s="34"/>
      <c r="G126" s="11"/>
      <c r="H126" s="11"/>
      <c r="I126" s="11"/>
      <c r="J126" s="7"/>
      <c r="K126" s="7"/>
      <c r="L126" s="11"/>
    </row>
    <row r="127" spans="1:12" ht="18.75" customHeight="1">
      <c r="A127" s="28" t="s">
        <v>39</v>
      </c>
      <c r="B127" s="24" t="s">
        <v>94</v>
      </c>
      <c r="C127" s="24" t="s">
        <v>37</v>
      </c>
      <c r="D127" s="34">
        <f>D128</f>
        <v>13.34</v>
      </c>
      <c r="E127" s="34">
        <f>E128</f>
        <v>13.34</v>
      </c>
      <c r="F127" s="34"/>
      <c r="G127" s="11"/>
      <c r="H127" s="11"/>
      <c r="I127" s="11"/>
      <c r="J127" s="7"/>
      <c r="K127" s="7"/>
      <c r="L127" s="11"/>
    </row>
    <row r="128" spans="1:12" ht="21" customHeight="1">
      <c r="A128" s="19" t="s">
        <v>40</v>
      </c>
      <c r="B128" s="24" t="s">
        <v>94</v>
      </c>
      <c r="C128" s="24" t="s">
        <v>38</v>
      </c>
      <c r="D128" s="34">
        <v>13.34</v>
      </c>
      <c r="E128" s="34">
        <f>D128</f>
        <v>13.34</v>
      </c>
      <c r="F128" s="34"/>
      <c r="G128" s="11"/>
      <c r="H128" s="11"/>
      <c r="I128" s="11"/>
      <c r="J128" s="7"/>
      <c r="K128" s="7"/>
      <c r="L128" s="11"/>
    </row>
    <row r="129" spans="1:12" ht="21" customHeight="1">
      <c r="A129" s="22" t="s">
        <v>12</v>
      </c>
      <c r="B129" s="29" t="s">
        <v>27</v>
      </c>
      <c r="C129" s="18"/>
      <c r="D129" s="34">
        <f>D131</f>
        <v>1653.2</v>
      </c>
      <c r="E129" s="34">
        <f>D129</f>
        <v>1653.2</v>
      </c>
      <c r="F129" s="37"/>
      <c r="G129" s="7">
        <f>G130</f>
        <v>0</v>
      </c>
      <c r="H129" s="7">
        <f>H130</f>
        <v>0</v>
      </c>
      <c r="I129" s="11"/>
      <c r="J129" s="7">
        <f>D129+G129</f>
        <v>1653.2</v>
      </c>
      <c r="K129" s="7">
        <f>J129</f>
        <v>1653.2</v>
      </c>
      <c r="L129" s="11"/>
    </row>
    <row r="130" spans="1:12" ht="78" customHeight="1">
      <c r="A130" s="22" t="s">
        <v>17</v>
      </c>
      <c r="B130" s="24" t="s">
        <v>27</v>
      </c>
      <c r="C130" s="20">
        <v>100</v>
      </c>
      <c r="D130" s="34">
        <f>D131</f>
        <v>1653.2</v>
      </c>
      <c r="E130" s="34">
        <f>E131</f>
        <v>1653.2</v>
      </c>
      <c r="F130" s="37"/>
      <c r="G130" s="7">
        <f>G131</f>
        <v>0</v>
      </c>
      <c r="H130" s="7">
        <f>H131</f>
        <v>0</v>
      </c>
      <c r="I130" s="11"/>
      <c r="J130" s="7">
        <f>D130+G130</f>
        <v>1653.2</v>
      </c>
      <c r="K130" s="7">
        <f>J130</f>
        <v>1653.2</v>
      </c>
      <c r="L130" s="11"/>
    </row>
    <row r="131" spans="1:12" ht="46.5" customHeight="1">
      <c r="A131" s="22" t="s">
        <v>18</v>
      </c>
      <c r="B131" s="24" t="s">
        <v>27</v>
      </c>
      <c r="C131" s="20">
        <v>120</v>
      </c>
      <c r="D131" s="34">
        <v>1653.2</v>
      </c>
      <c r="E131" s="34">
        <f>D131</f>
        <v>1653.2</v>
      </c>
      <c r="F131" s="37"/>
      <c r="G131" s="7"/>
      <c r="H131" s="7">
        <f>G131</f>
        <v>0</v>
      </c>
      <c r="I131" s="11"/>
      <c r="J131" s="7">
        <f>D131+G131</f>
        <v>1653.2</v>
      </c>
      <c r="K131" s="7">
        <f>J131</f>
        <v>1653.2</v>
      </c>
      <c r="L131" s="11"/>
    </row>
    <row r="132" spans="1:12" ht="77.25" customHeight="1" hidden="1">
      <c r="A132" s="19" t="s">
        <v>6</v>
      </c>
      <c r="B132" s="24" t="s">
        <v>27</v>
      </c>
      <c r="C132" s="24" t="s">
        <v>3</v>
      </c>
      <c r="D132" s="34"/>
      <c r="E132" s="34">
        <f>D132</f>
        <v>0</v>
      </c>
      <c r="F132" s="34"/>
      <c r="G132" s="7"/>
      <c r="H132" s="7"/>
      <c r="I132" s="11"/>
      <c r="J132" s="7">
        <f>D132+G132</f>
        <v>0</v>
      </c>
      <c r="K132" s="7">
        <f>J132</f>
        <v>0</v>
      </c>
      <c r="L132" s="11"/>
    </row>
    <row r="133" spans="1:6" ht="12.75">
      <c r="A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2:6" ht="12.75">
      <c r="B135" s="2"/>
      <c r="E135" s="2"/>
      <c r="F135" s="2"/>
    </row>
    <row r="136" spans="5:6" ht="12.75">
      <c r="E136" s="2"/>
      <c r="F136" s="2"/>
    </row>
    <row r="137" spans="5:6" ht="12.75">
      <c r="E137" s="2"/>
      <c r="F137" s="2"/>
    </row>
    <row r="138" spans="5:6" ht="12.75">
      <c r="E138" s="2"/>
      <c r="F138" s="2"/>
    </row>
    <row r="139" spans="5:6" ht="12.75">
      <c r="E139" s="2"/>
      <c r="F139" s="2"/>
    </row>
  </sheetData>
  <sheetProtection/>
  <mergeCells count="9">
    <mergeCell ref="D1:F1"/>
    <mergeCell ref="A5:F5"/>
    <mergeCell ref="E6:F6"/>
    <mergeCell ref="A7:A8"/>
    <mergeCell ref="B7:B8"/>
    <mergeCell ref="C7:C8"/>
    <mergeCell ref="D7:F7"/>
    <mergeCell ref="D3:F3"/>
    <mergeCell ref="D2:F2"/>
  </mergeCells>
  <printOptions/>
  <pageMargins left="1.1811023622047245" right="0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2019-12-05T12:06:37Z</cp:lastPrinted>
  <dcterms:created xsi:type="dcterms:W3CDTF">1996-10-08T23:32:33Z</dcterms:created>
  <dcterms:modified xsi:type="dcterms:W3CDTF">2019-12-05T12:08:16Z</dcterms:modified>
  <cp:category/>
  <cp:version/>
  <cp:contentType/>
  <cp:contentStatus/>
</cp:coreProperties>
</file>